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lan budgétaire 2014-15" sheetId="2" r:id="rId1"/>
    <sheet name="Budget Dépenses 2014-15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13" i="2" l="1"/>
  <c r="K14" i="2" s="1"/>
  <c r="H19" i="2"/>
  <c r="I19" i="2" s="1"/>
  <c r="J19" i="2" s="1"/>
  <c r="K19" i="2" s="1"/>
  <c r="H16" i="2"/>
  <c r="I16" i="2" s="1"/>
  <c r="J16" i="2" s="1"/>
  <c r="K16" i="2" s="1"/>
  <c r="K20" i="2" l="1"/>
  <c r="L19" i="2"/>
  <c r="L20" i="2" s="1"/>
  <c r="K17" i="2"/>
  <c r="L16" i="2"/>
  <c r="L17" i="2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5" i="1"/>
  <c r="I15" i="1" s="1"/>
  <c r="H19" i="1"/>
  <c r="I19" i="1" s="1"/>
  <c r="H18" i="1"/>
  <c r="I18" i="1" s="1"/>
  <c r="H17" i="1"/>
  <c r="I17" i="1" s="1"/>
  <c r="H16" i="1"/>
  <c r="I16" i="1" s="1"/>
  <c r="H14" i="1"/>
  <c r="I14" i="1" s="1"/>
  <c r="H13" i="1"/>
  <c r="I13" i="1" s="1"/>
  <c r="H12" i="1"/>
  <c r="I12" i="1" s="1"/>
  <c r="H11" i="1"/>
  <c r="I11" i="1" s="1"/>
  <c r="H45" i="1"/>
  <c r="I45" i="1" s="1"/>
  <c r="H44" i="1"/>
  <c r="I44" i="1" s="1"/>
  <c r="H43" i="1"/>
  <c r="I43" i="1" s="1"/>
  <c r="H26" i="1"/>
  <c r="I26" i="1" s="1"/>
  <c r="H49" i="1"/>
  <c r="I49" i="1" s="1"/>
  <c r="H48" i="1"/>
  <c r="I48" i="1" s="1"/>
  <c r="H47" i="1"/>
  <c r="I47" i="1" s="1"/>
  <c r="H46" i="1"/>
  <c r="I46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</calcChain>
</file>

<file path=xl/sharedStrings.xml><?xml version="1.0" encoding="utf-8"?>
<sst xmlns="http://schemas.openxmlformats.org/spreadsheetml/2006/main" count="114" uniqueCount="95">
  <si>
    <t>Crédits des ministères et organismes</t>
  </si>
  <si>
    <t>Crédits par portefeuilles</t>
  </si>
  <si>
    <t>Portefeuille</t>
  </si>
  <si>
    <t>Programme</t>
  </si>
  <si>
    <t>Page</t>
  </si>
  <si>
    <t>Crédits 
2013-2014</t>
  </si>
  <si>
    <t>Différence</t>
  </si>
  <si>
    <t>%</t>
  </si>
  <si>
    <t>Emploi et solidarité sociale</t>
  </si>
  <si>
    <t>1. Mesures d'aide à l'emploi</t>
  </si>
  <si>
    <t>2. Mesures d'aide financière</t>
  </si>
  <si>
    <t>Éléments</t>
  </si>
  <si>
    <t>1 Aide aux personnes et aux familles</t>
  </si>
  <si>
    <t>Famille</t>
  </si>
  <si>
    <t>2. Mesures d'aide à la famille</t>
  </si>
  <si>
    <t>5. Soutien aux enfants</t>
  </si>
  <si>
    <t>3. Conditions des aînés</t>
  </si>
  <si>
    <t>1. Secrétariat aux aînés</t>
  </si>
  <si>
    <t>Lutte contre la maltraitance envers les aînés</t>
  </si>
  <si>
    <t>Politique Vieillir chez soi</t>
  </si>
  <si>
    <t>Justice</t>
  </si>
  <si>
    <t>4. Accessibilité à la justice</t>
  </si>
  <si>
    <t>1. Commission des services juridiques</t>
  </si>
  <si>
    <t>2. Fonds d'aide aux recours collectifs</t>
  </si>
  <si>
    <t>3. Autres mesures d'accessibilité à la justice</t>
  </si>
  <si>
    <t>5. Autres organismes relevant du ministre</t>
  </si>
  <si>
    <t>2. Commission droits personne &amp; jeunesse</t>
  </si>
  <si>
    <t>7. Indemnisation et reconnaissance</t>
  </si>
  <si>
    <t>1. Indemnisation des victimes d'actes criminels</t>
  </si>
  <si>
    <t>2. Loi sur le civisme</t>
  </si>
  <si>
    <t>8. Condition féminine</t>
  </si>
  <si>
    <t>1. Conseil du statut de la femme</t>
  </si>
  <si>
    <t>2. Secrétariat à la condition féminine</t>
  </si>
  <si>
    <t>Commission des services juridiques</t>
  </si>
  <si>
    <t>Fonds d'aide aux recours collectifs - aide aux bénéficiaires</t>
  </si>
  <si>
    <t>Actes de civisme</t>
  </si>
  <si>
    <t>Indemnisation des victimes d'actes criminels</t>
  </si>
  <si>
    <t>Égalité entre les femmes et les hommes</t>
  </si>
  <si>
    <t>Programme "À égalité pour décider"</t>
  </si>
  <si>
    <t>Santé et services sociaux</t>
  </si>
  <si>
    <t>2. Fonctions régionales</t>
  </si>
  <si>
    <t>1. Agence de la santé et des services sociaux</t>
  </si>
  <si>
    <t>1. Fonctions nationales</t>
  </si>
  <si>
    <t>1. Direction et gestion ministérielle</t>
  </si>
  <si>
    <t>2. Organismes-conseils</t>
  </si>
  <si>
    <t>4. Régie de l'assurance maladie du Québec</t>
  </si>
  <si>
    <t>1. Services médicaux</t>
  </si>
  <si>
    <t>Ressources informationnelles du secteur SSS - (RAMQ)</t>
  </si>
  <si>
    <t>Aide financière aux personnes handicapées pour besoins spéciaux</t>
  </si>
  <si>
    <t>Développement durable, 
Environnement et Lutte contre les changements climatiques</t>
  </si>
  <si>
    <t>1. Protection de l'environnement</t>
  </si>
  <si>
    <t>1. Politiques environnementales</t>
  </si>
  <si>
    <t>2. Développement durable, évaluation et suivi environnement</t>
  </si>
  <si>
    <t>3. Analyse et expertise régionale</t>
  </si>
  <si>
    <t>5. Centre d'expertise en analyse environnementale du Québec</t>
  </si>
  <si>
    <t>(Crédit au net)</t>
  </si>
  <si>
    <t>Dépenses du programme</t>
  </si>
  <si>
    <t>Éducation, Loisirs et Sports</t>
  </si>
  <si>
    <t>1. Administration</t>
  </si>
  <si>
    <t>3. Développement épédagogique et soutien aux élèves</t>
  </si>
  <si>
    <t>4. Soutien aux réseaux</t>
  </si>
  <si>
    <t>2. Éducation préscolaire et enseignement
 primaire et secondaire</t>
  </si>
  <si>
    <t>5. Soutien à des partenaires en éducation</t>
  </si>
  <si>
    <t>1. Immigration, Diversité et Inclusion</t>
  </si>
  <si>
    <t>1. Immigration</t>
  </si>
  <si>
    <t>2.Francisation, Intégration, Diversité et Inclusion</t>
  </si>
  <si>
    <t>6. Aide au transport scolaire</t>
  </si>
  <si>
    <t>(Crédits de transfert)</t>
  </si>
  <si>
    <t>(Crédits affectés fonds spécial)</t>
  </si>
  <si>
    <t>( 000 $ )</t>
  </si>
  <si>
    <t>Crédits 
2014-2015</t>
  </si>
  <si>
    <t>Immigration, Diversité
 et Inclusion</t>
  </si>
  <si>
    <t>BUDGET DE DÉPENSES 2014-2015</t>
  </si>
  <si>
    <t>Prgramme d'exonération financière pour SAD -PEFSAD</t>
  </si>
  <si>
    <t xml:space="preserve">http://www.tresor.gouv.qc.ca/fr/budget-de-depenses/budget-de-depenses-2014-2015/?style=small </t>
  </si>
  <si>
    <t>http://www.tresor.gouv.qc.ca/fileadmin/PDF/budget_depenses/14-15/CreditsMO.pdf</t>
  </si>
  <si>
    <t xml:space="preserve">La croissance globale annoncée  des dépenses : </t>
  </si>
  <si>
    <t>Page A.4</t>
  </si>
  <si>
    <t>2014-15</t>
  </si>
  <si>
    <t>2015-16</t>
  </si>
  <si>
    <t>2016-17</t>
  </si>
  <si>
    <t>Page A.31</t>
  </si>
  <si>
    <t>2013-14</t>
  </si>
  <si>
    <t>Manque à gagner</t>
  </si>
  <si>
    <t>Augmentation/3 ans</t>
  </si>
  <si>
    <t>Croissance selon demande de l'AQESSS à 4.4%/année</t>
  </si>
  <si>
    <t>Croissance selon la moyenne de 5.6% observée de 2006 à 2010:</t>
  </si>
  <si>
    <t>Document: "Plan budgétaire 2014-2015"</t>
  </si>
  <si>
    <t>Extraits du document</t>
  </si>
  <si>
    <t>En millions de $</t>
  </si>
  <si>
    <t>La croissance annoncée des dépenses en SSS :</t>
  </si>
  <si>
    <t>Variation:</t>
  </si>
  <si>
    <t xml:space="preserve">http://www.budget.finances.gouv.qc.ca/budget/2014-2015a/index.asp </t>
  </si>
  <si>
    <t xml:space="preserve">N.B  Tous les documents relatifs au budget de dépenses 2014-2015 en ligne au Secrétariat du Conseil du Trésor  </t>
  </si>
  <si>
    <t xml:space="preserve">N.B.  Tous les documents budgétaires en ligne au Ministère des Finances du Québec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</si>
</sst>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_);\(#,##0.0\)"/>
    <numFmt numFmtId="165" formatCode="0.0%"/>
    <numFmt numFmtId="169" formatCode="_ * #,##0.0_)\ _$_ ;_ * \(#,##0.0\)\ _$_ ;_ * &quot;-&quot;?_)\ _$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5">
    <xf numFmtId="0" fontId="0" fillId="0" borderId="0" xfId="0"/>
    <xf numFmtId="9" fontId="0" fillId="0" borderId="0" xfId="2" applyFont="1"/>
    <xf numFmtId="0" fontId="2" fillId="0" borderId="0" xfId="0" applyFont="1"/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2" borderId="7" xfId="0" applyFill="1" applyBorder="1"/>
    <xf numFmtId="0" fontId="0" fillId="0" borderId="4" xfId="0" applyBorder="1"/>
    <xf numFmtId="0" fontId="0" fillId="0" borderId="0" xfId="0" applyBorder="1"/>
    <xf numFmtId="0" fontId="0" fillId="5" borderId="7" xfId="0" applyFill="1" applyBorder="1"/>
    <xf numFmtId="0" fontId="0" fillId="7" borderId="0" xfId="0" applyFill="1" applyBorder="1"/>
    <xf numFmtId="0" fontId="0" fillId="7" borderId="7" xfId="0" applyFill="1" applyBorder="1"/>
    <xf numFmtId="0" fontId="0" fillId="5" borderId="24" xfId="0" applyFill="1" applyBorder="1"/>
    <xf numFmtId="0" fontId="0" fillId="6" borderId="13" xfId="0" applyFill="1" applyBorder="1" applyAlignment="1">
      <alignment horizontal="right"/>
    </xf>
    <xf numFmtId="0" fontId="0" fillId="7" borderId="12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12" xfId="0" applyFill="1" applyBorder="1"/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8" borderId="2" xfId="0" applyFont="1" applyFill="1" applyBorder="1"/>
    <xf numFmtId="0" fontId="7" fillId="7" borderId="2" xfId="0" applyFont="1" applyFill="1" applyBorder="1"/>
    <xf numFmtId="0" fontId="7" fillId="5" borderId="2" xfId="0" applyFont="1" applyFill="1" applyBorder="1"/>
    <xf numFmtId="0" fontId="7" fillId="2" borderId="20" xfId="0" applyFont="1" applyFill="1" applyBorder="1"/>
    <xf numFmtId="0" fontId="7" fillId="3" borderId="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164" fontId="8" fillId="4" borderId="2" xfId="1" applyNumberFormat="1" applyFont="1" applyFill="1" applyBorder="1"/>
    <xf numFmtId="0" fontId="5" fillId="4" borderId="1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164" fontId="8" fillId="4" borderId="12" xfId="1" applyNumberFormat="1" applyFont="1" applyFill="1" applyBorder="1"/>
    <xf numFmtId="0" fontId="5" fillId="4" borderId="1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164" fontId="8" fillId="4" borderId="7" xfId="1" applyNumberFormat="1" applyFont="1" applyFill="1" applyBorder="1"/>
    <xf numFmtId="0" fontId="5" fillId="3" borderId="1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4" fontId="8" fillId="3" borderId="2" xfId="1" applyNumberFormat="1" applyFont="1" applyFill="1" applyBorder="1"/>
    <xf numFmtId="0" fontId="5" fillId="3" borderId="15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164" fontId="8" fillId="3" borderId="12" xfId="1" applyNumberFormat="1" applyFont="1" applyFill="1" applyBorder="1"/>
    <xf numFmtId="0" fontId="5" fillId="3" borderId="19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64" fontId="8" fillId="3" borderId="7" xfId="1" applyNumberFormat="1" applyFont="1" applyFill="1" applyBorder="1"/>
    <xf numFmtId="0" fontId="5" fillId="2" borderId="22" xfId="0" applyFont="1" applyFill="1" applyBorder="1"/>
    <xf numFmtId="0" fontId="5" fillId="2" borderId="20" xfId="0" applyFont="1" applyFill="1" applyBorder="1"/>
    <xf numFmtId="164" fontId="8" fillId="2" borderId="20" xfId="1" applyNumberFormat="1" applyFont="1" applyFill="1" applyBorder="1"/>
    <xf numFmtId="0" fontId="5" fillId="2" borderId="17" xfId="0" applyFont="1" applyFill="1" applyBorder="1"/>
    <xf numFmtId="0" fontId="5" fillId="2" borderId="7" xfId="0" applyFont="1" applyFill="1" applyBorder="1"/>
    <xf numFmtId="164" fontId="8" fillId="2" borderId="7" xfId="1" applyNumberFormat="1" applyFont="1" applyFill="1" applyBorder="1"/>
    <xf numFmtId="0" fontId="5" fillId="5" borderId="14" xfId="0" applyFont="1" applyFill="1" applyBorder="1"/>
    <xf numFmtId="0" fontId="5" fillId="5" borderId="2" xfId="0" applyFont="1" applyFill="1" applyBorder="1"/>
    <xf numFmtId="164" fontId="8" fillId="5" borderId="2" xfId="1" applyNumberFormat="1" applyFont="1" applyFill="1" applyBorder="1"/>
    <xf numFmtId="0" fontId="5" fillId="5" borderId="23" xfId="0" applyFont="1" applyFill="1" applyBorder="1"/>
    <xf numFmtId="0" fontId="5" fillId="5" borderId="12" xfId="0" applyFont="1" applyFill="1" applyBorder="1"/>
    <xf numFmtId="164" fontId="8" fillId="5" borderId="12" xfId="1" applyNumberFormat="1" applyFont="1" applyFill="1" applyBorder="1"/>
    <xf numFmtId="0" fontId="5" fillId="5" borderId="15" xfId="0" applyFont="1" applyFill="1" applyBorder="1"/>
    <xf numFmtId="0" fontId="5" fillId="5" borderId="17" xfId="0" applyFont="1" applyFill="1" applyBorder="1"/>
    <xf numFmtId="0" fontId="5" fillId="5" borderId="7" xfId="0" applyFont="1" applyFill="1" applyBorder="1"/>
    <xf numFmtId="164" fontId="8" fillId="5" borderId="7" xfId="1" applyNumberFormat="1" applyFont="1" applyFill="1" applyBorder="1"/>
    <xf numFmtId="0" fontId="5" fillId="6" borderId="14" xfId="0" applyFont="1" applyFill="1" applyBorder="1"/>
    <xf numFmtId="0" fontId="5" fillId="6" borderId="2" xfId="0" applyFont="1" applyFill="1" applyBorder="1"/>
    <xf numFmtId="164" fontId="8" fillId="6" borderId="2" xfId="1" applyNumberFormat="1" applyFont="1" applyFill="1" applyBorder="1"/>
    <xf numFmtId="0" fontId="5" fillId="6" borderId="15" xfId="0" applyFont="1" applyFill="1" applyBorder="1"/>
    <xf numFmtId="0" fontId="5" fillId="6" borderId="18" xfId="0" applyFont="1" applyFill="1" applyBorder="1"/>
    <xf numFmtId="164" fontId="8" fillId="6" borderId="12" xfId="1" applyNumberFormat="1" applyFont="1" applyFill="1" applyBorder="1"/>
    <xf numFmtId="0" fontId="5" fillId="6" borderId="16" xfId="0" applyFont="1" applyFill="1" applyBorder="1"/>
    <xf numFmtId="0" fontId="5" fillId="6" borderId="13" xfId="0" applyFont="1" applyFill="1" applyBorder="1"/>
    <xf numFmtId="164" fontId="8" fillId="6" borderId="13" xfId="1" applyNumberFormat="1" applyFont="1" applyFill="1" applyBorder="1"/>
    <xf numFmtId="0" fontId="5" fillId="7" borderId="14" xfId="0" applyFont="1" applyFill="1" applyBorder="1"/>
    <xf numFmtId="0" fontId="5" fillId="7" borderId="2" xfId="0" applyFont="1" applyFill="1" applyBorder="1"/>
    <xf numFmtId="164" fontId="8" fillId="7" borderId="2" xfId="1" applyNumberFormat="1" applyFont="1" applyFill="1" applyBorder="1"/>
    <xf numFmtId="0" fontId="5" fillId="7" borderId="15" xfId="0" applyFont="1" applyFill="1" applyBorder="1"/>
    <xf numFmtId="0" fontId="5" fillId="7" borderId="18" xfId="0" applyFont="1" applyFill="1" applyBorder="1"/>
    <xf numFmtId="164" fontId="8" fillId="7" borderId="12" xfId="1" applyNumberFormat="1" applyFont="1" applyFill="1" applyBorder="1"/>
    <xf numFmtId="0" fontId="5" fillId="7" borderId="0" xfId="0" applyFont="1" applyFill="1" applyBorder="1"/>
    <xf numFmtId="164" fontId="8" fillId="7" borderId="0" xfId="1" applyNumberFormat="1" applyFont="1" applyFill="1" applyBorder="1"/>
    <xf numFmtId="0" fontId="5" fillId="7" borderId="23" xfId="0" applyFont="1" applyFill="1" applyBorder="1"/>
    <xf numFmtId="0" fontId="5" fillId="7" borderId="12" xfId="0" applyFont="1" applyFill="1" applyBorder="1"/>
    <xf numFmtId="0" fontId="5" fillId="7" borderId="19" xfId="0" applyFont="1" applyFill="1" applyBorder="1"/>
    <xf numFmtId="0" fontId="5" fillId="7" borderId="17" xfId="0" applyFont="1" applyFill="1" applyBorder="1"/>
    <xf numFmtId="0" fontId="5" fillId="7" borderId="7" xfId="0" applyFont="1" applyFill="1" applyBorder="1"/>
    <xf numFmtId="164" fontId="8" fillId="7" borderId="7" xfId="1" applyNumberFormat="1" applyFont="1" applyFill="1" applyBorder="1"/>
    <xf numFmtId="0" fontId="5" fillId="8" borderId="14" xfId="0" applyFont="1" applyFill="1" applyBorder="1"/>
    <xf numFmtId="0" fontId="5" fillId="8" borderId="20" xfId="0" applyFont="1" applyFill="1" applyBorder="1"/>
    <xf numFmtId="164" fontId="8" fillId="8" borderId="20" xfId="1" applyNumberFormat="1" applyFont="1" applyFill="1" applyBorder="1"/>
    <xf numFmtId="0" fontId="5" fillId="8" borderId="15" xfId="0" applyFont="1" applyFill="1" applyBorder="1"/>
    <xf numFmtId="0" fontId="5" fillId="8" borderId="0" xfId="0" applyFont="1" applyFill="1" applyBorder="1"/>
    <xf numFmtId="164" fontId="8" fillId="8" borderId="0" xfId="1" applyNumberFormat="1" applyFont="1" applyFill="1" applyBorder="1"/>
    <xf numFmtId="0" fontId="5" fillId="8" borderId="23" xfId="0" applyFont="1" applyFill="1" applyBorder="1"/>
    <xf numFmtId="0" fontId="5" fillId="8" borderId="12" xfId="0" applyFont="1" applyFill="1" applyBorder="1"/>
    <xf numFmtId="164" fontId="8" fillId="8" borderId="12" xfId="1" applyNumberFormat="1" applyFont="1" applyFill="1" applyBorder="1"/>
    <xf numFmtId="0" fontId="5" fillId="8" borderId="17" xfId="0" applyFont="1" applyFill="1" applyBorder="1"/>
    <xf numFmtId="0" fontId="5" fillId="8" borderId="7" xfId="0" applyFont="1" applyFill="1" applyBorder="1"/>
    <xf numFmtId="164" fontId="8" fillId="8" borderId="7" xfId="1" applyNumberFormat="1" applyFont="1" applyFill="1" applyBorder="1"/>
    <xf numFmtId="0" fontId="5" fillId="4" borderId="13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5" fillId="8" borderId="12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164" fontId="5" fillId="4" borderId="2" xfId="1" applyNumberFormat="1" applyFont="1" applyFill="1" applyBorder="1"/>
    <xf numFmtId="164" fontId="5" fillId="4" borderId="12" xfId="1" applyNumberFormat="1" applyFont="1" applyFill="1" applyBorder="1"/>
    <xf numFmtId="164" fontId="5" fillId="4" borderId="7" xfId="1" applyNumberFormat="1" applyFont="1" applyFill="1" applyBorder="1"/>
    <xf numFmtId="164" fontId="5" fillId="3" borderId="2" xfId="1" applyNumberFormat="1" applyFont="1" applyFill="1" applyBorder="1"/>
    <xf numFmtId="164" fontId="5" fillId="3" borderId="12" xfId="1" applyNumberFormat="1" applyFont="1" applyFill="1" applyBorder="1"/>
    <xf numFmtId="164" fontId="5" fillId="3" borderId="7" xfId="1" applyNumberFormat="1" applyFont="1" applyFill="1" applyBorder="1"/>
    <xf numFmtId="164" fontId="5" fillId="2" borderId="20" xfId="1" applyNumberFormat="1" applyFont="1" applyFill="1" applyBorder="1"/>
    <xf numFmtId="164" fontId="5" fillId="2" borderId="7" xfId="1" applyNumberFormat="1" applyFont="1" applyFill="1" applyBorder="1"/>
    <xf numFmtId="164" fontId="5" fillId="5" borderId="2" xfId="1" applyNumberFormat="1" applyFont="1" applyFill="1" applyBorder="1"/>
    <xf numFmtId="164" fontId="5" fillId="5" borderId="12" xfId="1" applyNumberFormat="1" applyFont="1" applyFill="1" applyBorder="1"/>
    <xf numFmtId="164" fontId="5" fillId="5" borderId="7" xfId="1" applyNumberFormat="1" applyFont="1" applyFill="1" applyBorder="1"/>
    <xf numFmtId="164" fontId="5" fillId="6" borderId="2" xfId="1" applyNumberFormat="1" applyFont="1" applyFill="1" applyBorder="1"/>
    <xf numFmtId="164" fontId="5" fillId="6" borderId="12" xfId="1" applyNumberFormat="1" applyFont="1" applyFill="1" applyBorder="1"/>
    <xf numFmtId="164" fontId="5" fillId="6" borderId="13" xfId="1" applyNumberFormat="1" applyFont="1" applyFill="1" applyBorder="1"/>
    <xf numFmtId="164" fontId="5" fillId="7" borderId="2" xfId="1" applyNumberFormat="1" applyFont="1" applyFill="1" applyBorder="1"/>
    <xf numFmtId="164" fontId="5" fillId="7" borderId="12" xfId="1" applyNumberFormat="1" applyFont="1" applyFill="1" applyBorder="1"/>
    <xf numFmtId="164" fontId="5" fillId="7" borderId="0" xfId="1" applyNumberFormat="1" applyFont="1" applyFill="1" applyBorder="1"/>
    <xf numFmtId="164" fontId="5" fillId="7" borderId="7" xfId="1" applyNumberFormat="1" applyFont="1" applyFill="1" applyBorder="1"/>
    <xf numFmtId="164" fontId="5" fillId="8" borderId="20" xfId="1" applyNumberFormat="1" applyFont="1" applyFill="1" applyBorder="1"/>
    <xf numFmtId="164" fontId="5" fillId="8" borderId="0" xfId="1" applyNumberFormat="1" applyFont="1" applyFill="1" applyBorder="1"/>
    <xf numFmtId="164" fontId="5" fillId="8" borderId="12" xfId="1" applyNumberFormat="1" applyFont="1" applyFill="1" applyBorder="1"/>
    <xf numFmtId="164" fontId="5" fillId="8" borderId="7" xfId="1" applyNumberFormat="1" applyFont="1" applyFill="1" applyBorder="1"/>
    <xf numFmtId="9" fontId="8" fillId="8" borderId="5" xfId="2" applyFont="1" applyFill="1" applyBorder="1"/>
    <xf numFmtId="9" fontId="8" fillId="8" borderId="11" xfId="2" applyFont="1" applyFill="1" applyBorder="1"/>
    <xf numFmtId="9" fontId="8" fillId="8" borderId="8" xfId="2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left" wrapText="1"/>
    </xf>
    <xf numFmtId="0" fontId="0" fillId="0" borderId="33" xfId="0" applyBorder="1" applyAlignment="1"/>
    <xf numFmtId="0" fontId="7" fillId="4" borderId="14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0" fillId="0" borderId="33" xfId="0" applyBorder="1" applyAlignment="1">
      <alignment horizontal="left"/>
    </xf>
    <xf numFmtId="6" fontId="10" fillId="0" borderId="0" xfId="0" quotePrefix="1" applyNumberFormat="1" applyFont="1" applyBorder="1" applyAlignment="1">
      <alignment horizontal="center"/>
    </xf>
    <xf numFmtId="164" fontId="11" fillId="4" borderId="2" xfId="1" applyNumberFormat="1" applyFont="1" applyFill="1" applyBorder="1"/>
    <xf numFmtId="164" fontId="11" fillId="4" borderId="12" xfId="1" applyNumberFormat="1" applyFont="1" applyFill="1" applyBorder="1"/>
    <xf numFmtId="164" fontId="11" fillId="4" borderId="7" xfId="1" applyNumberFormat="1" applyFont="1" applyFill="1" applyBorder="1"/>
    <xf numFmtId="164" fontId="11" fillId="3" borderId="2" xfId="1" applyNumberFormat="1" applyFont="1" applyFill="1" applyBorder="1"/>
    <xf numFmtId="164" fontId="11" fillId="3" borderId="12" xfId="1" applyNumberFormat="1" applyFont="1" applyFill="1" applyBorder="1"/>
    <xf numFmtId="164" fontId="11" fillId="3" borderId="7" xfId="1" applyNumberFormat="1" applyFont="1" applyFill="1" applyBorder="1"/>
    <xf numFmtId="164" fontId="11" fillId="2" borderId="20" xfId="1" applyNumberFormat="1" applyFont="1" applyFill="1" applyBorder="1"/>
    <xf numFmtId="164" fontId="11" fillId="2" borderId="7" xfId="1" applyNumberFormat="1" applyFont="1" applyFill="1" applyBorder="1"/>
    <xf numFmtId="164" fontId="11" fillId="5" borderId="2" xfId="1" applyNumberFormat="1" applyFont="1" applyFill="1" applyBorder="1"/>
    <xf numFmtId="164" fontId="11" fillId="5" borderId="12" xfId="1" applyNumberFormat="1" applyFont="1" applyFill="1" applyBorder="1"/>
    <xf numFmtId="164" fontId="11" fillId="5" borderId="7" xfId="1" applyNumberFormat="1" applyFont="1" applyFill="1" applyBorder="1"/>
    <xf numFmtId="164" fontId="11" fillId="6" borderId="2" xfId="1" applyNumberFormat="1" applyFont="1" applyFill="1" applyBorder="1"/>
    <xf numFmtId="164" fontId="11" fillId="6" borderId="12" xfId="1" applyNumberFormat="1" applyFont="1" applyFill="1" applyBorder="1"/>
    <xf numFmtId="164" fontId="11" fillId="6" borderId="13" xfId="1" applyNumberFormat="1" applyFont="1" applyFill="1" applyBorder="1"/>
    <xf numFmtId="164" fontId="11" fillId="7" borderId="2" xfId="1" applyNumberFormat="1" applyFont="1" applyFill="1" applyBorder="1"/>
    <xf numFmtId="164" fontId="11" fillId="7" borderId="12" xfId="1" applyNumberFormat="1" applyFont="1" applyFill="1" applyBorder="1"/>
    <xf numFmtId="164" fontId="11" fillId="7" borderId="0" xfId="1" applyNumberFormat="1" applyFont="1" applyFill="1" applyBorder="1"/>
    <xf numFmtId="164" fontId="11" fillId="7" borderId="7" xfId="1" applyNumberFormat="1" applyFont="1" applyFill="1" applyBorder="1"/>
    <xf numFmtId="164" fontId="11" fillId="8" borderId="20" xfId="1" applyNumberFormat="1" applyFont="1" applyFill="1" applyBorder="1"/>
    <xf numFmtId="164" fontId="11" fillId="8" borderId="0" xfId="1" applyNumberFormat="1" applyFont="1" applyFill="1" applyBorder="1"/>
    <xf numFmtId="164" fontId="11" fillId="8" borderId="12" xfId="1" applyNumberFormat="1" applyFont="1" applyFill="1" applyBorder="1"/>
    <xf numFmtId="9" fontId="11" fillId="4" borderId="3" xfId="2" applyFont="1" applyFill="1" applyBorder="1"/>
    <xf numFmtId="9" fontId="11" fillId="4" borderId="11" xfId="2" applyFont="1" applyFill="1" applyBorder="1"/>
    <xf numFmtId="9" fontId="11" fillId="4" borderId="8" xfId="2" applyFont="1" applyFill="1" applyBorder="1"/>
    <xf numFmtId="9" fontId="11" fillId="3" borderId="3" xfId="2" applyFont="1" applyFill="1" applyBorder="1"/>
    <xf numFmtId="9" fontId="11" fillId="3" borderId="11" xfId="2" applyFont="1" applyFill="1" applyBorder="1"/>
    <xf numFmtId="9" fontId="11" fillId="3" borderId="8" xfId="2" applyFont="1" applyFill="1" applyBorder="1"/>
    <xf numFmtId="9" fontId="11" fillId="2" borderId="21" xfId="2" applyFont="1" applyFill="1" applyBorder="1"/>
    <xf numFmtId="165" fontId="11" fillId="2" borderId="8" xfId="2" applyNumberFormat="1" applyFont="1" applyFill="1" applyBorder="1"/>
    <xf numFmtId="9" fontId="11" fillId="5" borderId="3" xfId="2" applyFont="1" applyFill="1" applyBorder="1"/>
    <xf numFmtId="9" fontId="11" fillId="5" borderId="11" xfId="2" applyFont="1" applyFill="1" applyBorder="1"/>
    <xf numFmtId="9" fontId="11" fillId="5" borderId="8" xfId="2" applyFont="1" applyFill="1" applyBorder="1"/>
    <xf numFmtId="9" fontId="11" fillId="6" borderId="3" xfId="2" applyFont="1" applyFill="1" applyBorder="1"/>
    <xf numFmtId="9" fontId="11" fillId="6" borderId="11" xfId="2" applyFont="1" applyFill="1" applyBorder="1"/>
    <xf numFmtId="9" fontId="11" fillId="6" borderId="9" xfId="2" applyFont="1" applyFill="1" applyBorder="1"/>
    <xf numFmtId="9" fontId="11" fillId="7" borderId="3" xfId="2" applyFont="1" applyFill="1" applyBorder="1"/>
    <xf numFmtId="9" fontId="11" fillId="7" borderId="11" xfId="2" applyFont="1" applyFill="1" applyBorder="1"/>
    <xf numFmtId="9" fontId="11" fillId="7" borderId="5" xfId="2" applyFont="1" applyFill="1" applyBorder="1"/>
    <xf numFmtId="9" fontId="11" fillId="7" borderId="8" xfId="2" applyFont="1" applyFill="1" applyBorder="1"/>
    <xf numFmtId="9" fontId="11" fillId="8" borderId="21" xfId="2" applyFont="1" applyFill="1" applyBorder="1"/>
    <xf numFmtId="9" fontId="11" fillId="8" borderId="5" xfId="2" applyFont="1" applyFill="1" applyBorder="1"/>
    <xf numFmtId="9" fontId="11" fillId="8" borderId="11" xfId="2" applyFont="1" applyFill="1" applyBorder="1"/>
    <xf numFmtId="0" fontId="12" fillId="0" borderId="0" xfId="3"/>
    <xf numFmtId="0" fontId="13" fillId="0" borderId="0" xfId="0" applyFont="1"/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7" fillId="0" borderId="34" xfId="0" applyFont="1" applyBorder="1" applyAlignment="1">
      <alignment horizontal="center"/>
    </xf>
    <xf numFmtId="0" fontId="7" fillId="6" borderId="1" xfId="0" applyFont="1" applyFill="1" applyBorder="1"/>
    <xf numFmtId="0" fontId="7" fillId="6" borderId="2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6" fillId="6" borderId="6" xfId="0" applyFont="1" applyFill="1" applyBorder="1"/>
    <xf numFmtId="0" fontId="6" fillId="6" borderId="7" xfId="0" applyFont="1" applyFill="1" applyBorder="1"/>
    <xf numFmtId="165" fontId="6" fillId="6" borderId="7" xfId="0" applyNumberFormat="1" applyFont="1" applyFill="1" applyBorder="1" applyAlignment="1">
      <alignment horizontal="center"/>
    </xf>
    <xf numFmtId="165" fontId="7" fillId="6" borderId="16" xfId="0" applyNumberFormat="1" applyFont="1" applyFill="1" applyBorder="1" applyAlignment="1">
      <alignment horizontal="center"/>
    </xf>
    <xf numFmtId="165" fontId="7" fillId="6" borderId="35" xfId="0" applyNumberFormat="1" applyFont="1" applyFill="1" applyBorder="1" applyAlignment="1">
      <alignment horizontal="center"/>
    </xf>
    <xf numFmtId="0" fontId="6" fillId="6" borderId="4" xfId="0" applyFont="1" applyFill="1" applyBorder="1"/>
    <xf numFmtId="0" fontId="6" fillId="6" borderId="0" xfId="0" applyFont="1" applyFill="1" applyBorder="1"/>
    <xf numFmtId="169" fontId="7" fillId="6" borderId="23" xfId="0" applyNumberFormat="1" applyFont="1" applyFill="1" applyBorder="1"/>
    <xf numFmtId="169" fontId="7" fillId="6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9" fontId="7" fillId="6" borderId="23" xfId="2" applyFont="1" applyFill="1" applyBorder="1" applyAlignment="1">
      <alignment horizontal="center"/>
    </xf>
    <xf numFmtId="0" fontId="6" fillId="6" borderId="36" xfId="0" applyFont="1" applyFill="1" applyBorder="1"/>
    <xf numFmtId="0" fontId="6" fillId="6" borderId="37" xfId="0" applyFont="1" applyFill="1" applyBorder="1"/>
    <xf numFmtId="169" fontId="7" fillId="9" borderId="23" xfId="0" applyNumberFormat="1" applyFont="1" applyFill="1" applyBorder="1"/>
    <xf numFmtId="43" fontId="7" fillId="9" borderId="23" xfId="0" applyNumberFormat="1" applyFont="1" applyFill="1" applyBorder="1"/>
    <xf numFmtId="169" fontId="7" fillId="9" borderId="23" xfId="0" applyNumberFormat="1" applyFont="1" applyFill="1" applyBorder="1" applyAlignment="1">
      <alignment horizontal="center"/>
    </xf>
    <xf numFmtId="0" fontId="6" fillId="9" borderId="36" xfId="0" applyFont="1" applyFill="1" applyBorder="1"/>
    <xf numFmtId="0" fontId="7" fillId="9" borderId="37" xfId="0" applyFont="1" applyFill="1" applyBorder="1"/>
    <xf numFmtId="0" fontId="7" fillId="9" borderId="38" xfId="0" applyFont="1" applyFill="1" applyBorder="1"/>
    <xf numFmtId="0" fontId="6" fillId="9" borderId="39" xfId="0" applyFont="1" applyFill="1" applyBorder="1"/>
    <xf numFmtId="0" fontId="7" fillId="9" borderId="10" xfId="0" applyFont="1" applyFill="1" applyBorder="1"/>
    <xf numFmtId="0" fontId="7" fillId="9" borderId="40" xfId="0" applyFont="1" applyFill="1" applyBorder="1"/>
    <xf numFmtId="0" fontId="6" fillId="10" borderId="6" xfId="0" applyFont="1" applyFill="1" applyBorder="1"/>
    <xf numFmtId="0" fontId="7" fillId="10" borderId="7" xfId="0" applyFont="1" applyFill="1" applyBorder="1"/>
    <xf numFmtId="0" fontId="6" fillId="10" borderId="39" xfId="0" applyFont="1" applyFill="1" applyBorder="1"/>
    <xf numFmtId="0" fontId="7" fillId="10" borderId="10" xfId="0" applyFont="1" applyFill="1" applyBorder="1"/>
    <xf numFmtId="0" fontId="7" fillId="10" borderId="40" xfId="0" applyFont="1" applyFill="1" applyBorder="1"/>
    <xf numFmtId="165" fontId="7" fillId="9" borderId="19" xfId="0" applyNumberFormat="1" applyFont="1" applyFill="1" applyBorder="1" applyAlignment="1">
      <alignment horizontal="center"/>
    </xf>
    <xf numFmtId="9" fontId="7" fillId="9" borderId="19" xfId="2" applyFont="1" applyFill="1" applyBorder="1" applyAlignment="1">
      <alignment horizontal="center"/>
    </xf>
    <xf numFmtId="169" fontId="7" fillId="10" borderId="33" xfId="0" applyNumberFormat="1" applyFont="1" applyFill="1" applyBorder="1"/>
    <xf numFmtId="43" fontId="7" fillId="10" borderId="33" xfId="0" applyNumberFormat="1" applyFont="1" applyFill="1" applyBorder="1"/>
    <xf numFmtId="169" fontId="7" fillId="10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41" xfId="0" applyFont="1" applyBorder="1"/>
    <xf numFmtId="165" fontId="7" fillId="10" borderId="16" xfId="0" applyNumberFormat="1" applyFont="1" applyFill="1" applyBorder="1" applyAlignment="1">
      <alignment horizontal="center"/>
    </xf>
    <xf numFmtId="9" fontId="7" fillId="10" borderId="16" xfId="2" applyFont="1" applyFill="1" applyBorder="1" applyAlignment="1">
      <alignment horizontal="center"/>
    </xf>
    <xf numFmtId="169" fontId="14" fillId="9" borderId="41" xfId="0" applyNumberFormat="1" applyFont="1" applyFill="1" applyBorder="1"/>
    <xf numFmtId="9" fontId="14" fillId="9" borderId="42" xfId="2" applyFont="1" applyFill="1" applyBorder="1" applyAlignment="1">
      <alignment horizontal="center"/>
    </xf>
    <xf numFmtId="0" fontId="15" fillId="0" borderId="11" xfId="0" applyFont="1" applyBorder="1"/>
    <xf numFmtId="169" fontId="14" fillId="10" borderId="43" xfId="0" applyNumberFormat="1" applyFont="1" applyFill="1" applyBorder="1"/>
    <xf numFmtId="9" fontId="14" fillId="10" borderId="35" xfId="2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/>
    <xf numFmtId="0" fontId="0" fillId="0" borderId="45" xfId="0" applyBorder="1" applyAlignment="1"/>
    <xf numFmtId="0" fontId="7" fillId="6" borderId="38" xfId="0" applyFont="1" applyFill="1" applyBorder="1"/>
    <xf numFmtId="0" fontId="16" fillId="0" borderId="0" xfId="3" applyFont="1"/>
    <xf numFmtId="6" fontId="17" fillId="0" borderId="0" xfId="3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udget.finances.gouv.qc.ca/budget/2014-2015a/index.asp" TargetMode="External"/><Relationship Id="rId1" Type="http://schemas.openxmlformats.org/officeDocument/2006/relationships/hyperlink" Target="http://www.tresor.gouv.qc.ca/fr/budget-de-depenses/budget-de-depenses-2014-2015/?style=sma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esor.gouv.qc.ca/fileadmin/PDF/budget_depenses/14-15/CreditsMO.pdf" TargetMode="External"/><Relationship Id="rId1" Type="http://schemas.openxmlformats.org/officeDocument/2006/relationships/hyperlink" Target="http://www.tresor.gouv.qc.ca/fr/budget-de-depenses/budget-de-depenses-2014-2015/?style=s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G1" sqref="G1"/>
    </sheetView>
  </sheetViews>
  <sheetFormatPr baseColWidth="10" defaultRowHeight="15" x14ac:dyDescent="0.25"/>
  <cols>
    <col min="2" max="2" width="12.42578125" customWidth="1"/>
    <col min="3" max="3" width="39.85546875" customWidth="1"/>
    <col min="6" max="6" width="12.42578125" customWidth="1"/>
    <col min="7" max="7" width="15.140625" bestFit="1" customWidth="1"/>
    <col min="8" max="10" width="16.7109375" bestFit="1" customWidth="1"/>
    <col min="11" max="11" width="24.85546875" customWidth="1"/>
    <col min="12" max="12" width="21" customWidth="1"/>
  </cols>
  <sheetData>
    <row r="2" spans="2:12" ht="15.75" x14ac:dyDescent="0.25">
      <c r="B2" s="214" t="s">
        <v>94</v>
      </c>
      <c r="C2" s="214"/>
      <c r="D2" s="214"/>
      <c r="E2" s="214"/>
    </row>
    <row r="3" spans="2:12" ht="15.75" x14ac:dyDescent="0.25">
      <c r="B3" s="214"/>
      <c r="C3" s="272" t="s">
        <v>92</v>
      </c>
      <c r="D3" s="272"/>
      <c r="E3" s="214"/>
    </row>
    <row r="4" spans="2:12" x14ac:dyDescent="0.25">
      <c r="B4" s="212"/>
    </row>
    <row r="5" spans="2:12" ht="26.25" x14ac:dyDescent="0.4">
      <c r="B5" s="213" t="s">
        <v>87</v>
      </c>
    </row>
    <row r="6" spans="2:12" x14ac:dyDescent="0.25">
      <c r="B6" s="212" t="s">
        <v>74</v>
      </c>
    </row>
    <row r="7" spans="2:12" ht="15.75" thickBot="1" x14ac:dyDescent="0.3"/>
    <row r="8" spans="2:12" ht="18.75" x14ac:dyDescent="0.3">
      <c r="B8" s="219" t="s">
        <v>77</v>
      </c>
      <c r="C8" s="220" t="s">
        <v>76</v>
      </c>
      <c r="D8" s="221"/>
      <c r="E8" s="221"/>
      <c r="F8" s="221"/>
      <c r="G8" s="222"/>
      <c r="H8" s="223" t="s">
        <v>78</v>
      </c>
      <c r="I8" s="223" t="s">
        <v>79</v>
      </c>
      <c r="J8" s="224" t="s">
        <v>80</v>
      </c>
      <c r="K8" s="215"/>
      <c r="L8" s="215"/>
    </row>
    <row r="9" spans="2:12" ht="19.5" thickBot="1" x14ac:dyDescent="0.35">
      <c r="B9" s="225"/>
      <c r="C9" s="226"/>
      <c r="D9" s="226"/>
      <c r="E9" s="226"/>
      <c r="F9" s="226"/>
      <c r="G9" s="227"/>
      <c r="H9" s="228">
        <v>1.7999999999999999E-2</v>
      </c>
      <c r="I9" s="228">
        <v>7.0000000000000001E-3</v>
      </c>
      <c r="J9" s="229">
        <v>2.3E-2</v>
      </c>
      <c r="K9" s="215"/>
      <c r="L9" s="215"/>
    </row>
    <row r="10" spans="2:12" ht="19.5" thickBot="1" x14ac:dyDescent="0.35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2:12" ht="19.5" thickBot="1" x14ac:dyDescent="0.35">
      <c r="B11" s="215"/>
      <c r="C11" s="215"/>
      <c r="D11" s="215"/>
      <c r="E11" s="215"/>
      <c r="F11" s="215"/>
      <c r="G11" s="267" t="s">
        <v>89</v>
      </c>
      <c r="H11" s="268"/>
      <c r="I11" s="268"/>
      <c r="J11" s="268"/>
      <c r="K11" s="270"/>
      <c r="L11" s="269"/>
    </row>
    <row r="12" spans="2:12" ht="18.75" x14ac:dyDescent="0.3">
      <c r="B12" s="219" t="s">
        <v>81</v>
      </c>
      <c r="C12" s="220" t="s">
        <v>90</v>
      </c>
      <c r="D12" s="221"/>
      <c r="E12" s="221"/>
      <c r="F12" s="221"/>
      <c r="G12" s="223" t="s">
        <v>82</v>
      </c>
      <c r="H12" s="223" t="s">
        <v>78</v>
      </c>
      <c r="I12" s="223" t="s">
        <v>79</v>
      </c>
      <c r="J12" s="223" t="s">
        <v>80</v>
      </c>
      <c r="K12" s="223" t="s">
        <v>84</v>
      </c>
      <c r="L12" s="218" t="s">
        <v>83</v>
      </c>
    </row>
    <row r="13" spans="2:12" ht="18.75" x14ac:dyDescent="0.3">
      <c r="B13" s="230"/>
      <c r="C13" s="231"/>
      <c r="D13" s="231"/>
      <c r="E13" s="231"/>
      <c r="F13" s="231"/>
      <c r="G13" s="232">
        <v>31413</v>
      </c>
      <c r="H13" s="232">
        <v>32346</v>
      </c>
      <c r="I13" s="232">
        <v>33219</v>
      </c>
      <c r="J13" s="232">
        <v>34216</v>
      </c>
      <c r="K13" s="233">
        <f>+J13-G13</f>
        <v>2803</v>
      </c>
      <c r="L13" s="259"/>
    </row>
    <row r="14" spans="2:12" ht="18.75" x14ac:dyDescent="0.3">
      <c r="B14" s="236"/>
      <c r="C14" s="237"/>
      <c r="D14" s="237"/>
      <c r="E14" s="237"/>
      <c r="F14" s="271" t="s">
        <v>91</v>
      </c>
      <c r="G14" s="234">
        <v>4.2999999999999997E-2</v>
      </c>
      <c r="H14" s="234">
        <v>0.03</v>
      </c>
      <c r="I14" s="234">
        <v>2.7E-2</v>
      </c>
      <c r="J14" s="234">
        <v>0.03</v>
      </c>
      <c r="K14" s="235">
        <f>K13/G13</f>
        <v>8.9230573329513257E-2</v>
      </c>
      <c r="L14" s="259"/>
    </row>
    <row r="15" spans="2:12" ht="18.75" x14ac:dyDescent="0.3">
      <c r="B15" s="216"/>
      <c r="C15" s="7"/>
      <c r="D15" s="7"/>
      <c r="E15" s="7"/>
      <c r="F15" s="7"/>
      <c r="G15" s="7"/>
      <c r="H15" s="7"/>
      <c r="I15" s="7"/>
      <c r="J15" s="7"/>
      <c r="K15" s="7"/>
      <c r="L15" s="42"/>
    </row>
    <row r="16" spans="2:12" ht="18.75" x14ac:dyDescent="0.3">
      <c r="B16" s="244"/>
      <c r="C16" s="245" t="s">
        <v>85</v>
      </c>
      <c r="D16" s="245"/>
      <c r="E16" s="245"/>
      <c r="F16" s="246"/>
      <c r="G16" s="238">
        <v>31413</v>
      </c>
      <c r="H16" s="239">
        <f>G16*104.4%</f>
        <v>32795.171999999999</v>
      </c>
      <c r="I16" s="239">
        <f t="shared" ref="I16:J16" si="0">H16*104.4%</f>
        <v>34238.159568000003</v>
      </c>
      <c r="J16" s="239">
        <f t="shared" si="0"/>
        <v>35744.638588992006</v>
      </c>
      <c r="K16" s="240">
        <f>+J16-G16</f>
        <v>4331.6385889920057</v>
      </c>
      <c r="L16" s="262">
        <f>K13-K16</f>
        <v>-1528.6385889920057</v>
      </c>
    </row>
    <row r="17" spans="2:12" ht="18.75" x14ac:dyDescent="0.3">
      <c r="B17" s="241"/>
      <c r="C17" s="242"/>
      <c r="D17" s="242"/>
      <c r="E17" s="242"/>
      <c r="F17" s="243" t="s">
        <v>91</v>
      </c>
      <c r="G17" s="252">
        <v>4.2999999999999997E-2</v>
      </c>
      <c r="H17" s="252">
        <v>4.3999999999999997E-2</v>
      </c>
      <c r="I17" s="252">
        <v>4.3999999999999997E-2</v>
      </c>
      <c r="J17" s="252">
        <v>4.3999999999999997E-2</v>
      </c>
      <c r="K17" s="253">
        <f>K16/G16</f>
        <v>0.13789318400000017</v>
      </c>
      <c r="L17" s="263">
        <f>L16/G16</f>
        <v>-4.8662610670486925E-2</v>
      </c>
    </row>
    <row r="18" spans="2:12" ht="18.75" x14ac:dyDescent="0.3">
      <c r="B18" s="216"/>
      <c r="C18" s="217"/>
      <c r="D18" s="217"/>
      <c r="E18" s="217"/>
      <c r="F18" s="217"/>
      <c r="G18" s="257"/>
      <c r="H18" s="257"/>
      <c r="I18" s="257"/>
      <c r="J18" s="257"/>
      <c r="K18" s="258"/>
      <c r="L18" s="264"/>
    </row>
    <row r="19" spans="2:12" ht="18.75" x14ac:dyDescent="0.3">
      <c r="B19" s="249"/>
      <c r="C19" s="250" t="s">
        <v>86</v>
      </c>
      <c r="D19" s="250"/>
      <c r="E19" s="250"/>
      <c r="F19" s="251"/>
      <c r="G19" s="254">
        <v>31413</v>
      </c>
      <c r="H19" s="255">
        <f>G19*105.6%</f>
        <v>33172.128000000004</v>
      </c>
      <c r="I19" s="255">
        <f t="shared" ref="I19:J19" si="1">H19*105.6%</f>
        <v>35029.767168000006</v>
      </c>
      <c r="J19" s="255">
        <f t="shared" si="1"/>
        <v>36991.434129408008</v>
      </c>
      <c r="K19" s="256">
        <f>+J19-G19</f>
        <v>5578.4341294080077</v>
      </c>
      <c r="L19" s="265">
        <f>K13-K19</f>
        <v>-2775.4341294080077</v>
      </c>
    </row>
    <row r="20" spans="2:12" ht="19.5" thickBot="1" x14ac:dyDescent="0.35">
      <c r="B20" s="247"/>
      <c r="C20" s="248"/>
      <c r="D20" s="248"/>
      <c r="E20" s="248"/>
      <c r="F20" s="248" t="s">
        <v>91</v>
      </c>
      <c r="G20" s="260">
        <v>4.2999999999999997E-2</v>
      </c>
      <c r="H20" s="260">
        <v>5.6000000000000001E-2</v>
      </c>
      <c r="I20" s="260">
        <v>5.6000000000000001E-2</v>
      </c>
      <c r="J20" s="260">
        <v>5.6000000000000001E-2</v>
      </c>
      <c r="K20" s="261">
        <f>K19/G19</f>
        <v>0.17758361600000025</v>
      </c>
      <c r="L20" s="266">
        <f>L19/G19</f>
        <v>-8.8353042670486992E-2</v>
      </c>
    </row>
  </sheetData>
  <mergeCells count="1">
    <mergeCell ref="G11:L11"/>
  </mergeCells>
  <hyperlinks>
    <hyperlink ref="B6" r:id="rId1"/>
    <hyperlink ref="C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workbookViewId="0">
      <selection activeCell="E1" sqref="E1"/>
    </sheetView>
  </sheetViews>
  <sheetFormatPr baseColWidth="10" defaultRowHeight="15" x14ac:dyDescent="0.25"/>
  <cols>
    <col min="1" max="1" width="7" customWidth="1"/>
    <col min="2" max="2" width="8.28515625" customWidth="1"/>
    <col min="3" max="3" width="32.7109375" customWidth="1"/>
    <col min="4" max="4" width="38.42578125" customWidth="1"/>
    <col min="5" max="5" width="62.7109375" customWidth="1"/>
    <col min="6" max="7" width="15.7109375" customWidth="1"/>
    <col min="8" max="8" width="14.7109375" customWidth="1"/>
    <col min="9" max="9" width="10.7109375" customWidth="1"/>
  </cols>
  <sheetData>
    <row r="2" spans="2:9" ht="15.75" x14ac:dyDescent="0.25">
      <c r="B2" s="214" t="s">
        <v>93</v>
      </c>
      <c r="C2" s="214"/>
      <c r="D2" s="214"/>
      <c r="F2" s="214"/>
      <c r="G2" s="214"/>
    </row>
    <row r="3" spans="2:9" ht="15.75" x14ac:dyDescent="0.25">
      <c r="C3" s="272" t="s">
        <v>74</v>
      </c>
    </row>
    <row r="4" spans="2:9" ht="15.75" thickBot="1" x14ac:dyDescent="0.3"/>
    <row r="5" spans="2:9" ht="21" x14ac:dyDescent="0.25">
      <c r="B5" s="155" t="s">
        <v>88</v>
      </c>
      <c r="C5" s="156"/>
      <c r="D5" s="156"/>
      <c r="E5" s="156"/>
      <c r="F5" s="156"/>
      <c r="G5" s="156"/>
      <c r="H5" s="156"/>
      <c r="I5" s="157"/>
    </row>
    <row r="6" spans="2:9" ht="26.25" x14ac:dyDescent="0.25">
      <c r="B6" s="158" t="s">
        <v>72</v>
      </c>
      <c r="C6" s="159"/>
      <c r="D6" s="159"/>
      <c r="E6" s="159"/>
      <c r="F6" s="159"/>
      <c r="G6" s="159"/>
      <c r="H6" s="159"/>
      <c r="I6" s="160"/>
    </row>
    <row r="7" spans="2:9" ht="23.25" x14ac:dyDescent="0.25">
      <c r="B7" s="161" t="s">
        <v>0</v>
      </c>
      <c r="C7" s="162"/>
      <c r="D7" s="162"/>
      <c r="E7" s="162"/>
      <c r="F7" s="162"/>
      <c r="G7" s="162"/>
      <c r="H7" s="162"/>
      <c r="I7" s="163"/>
    </row>
    <row r="8" spans="2:9" ht="23.25" x14ac:dyDescent="0.25">
      <c r="B8" s="161" t="s">
        <v>1</v>
      </c>
      <c r="C8" s="162"/>
      <c r="D8" s="162"/>
      <c r="E8" s="162"/>
      <c r="F8" s="162"/>
      <c r="G8" s="162"/>
      <c r="H8" s="162"/>
      <c r="I8" s="163"/>
    </row>
    <row r="9" spans="2:9" ht="23.25" x14ac:dyDescent="0.35">
      <c r="B9" s="6"/>
      <c r="C9" s="7"/>
      <c r="D9" s="273" t="s">
        <v>75</v>
      </c>
      <c r="E9" s="274"/>
      <c r="F9" s="274"/>
      <c r="G9" s="169" t="s">
        <v>69</v>
      </c>
      <c r="H9" s="41"/>
      <c r="I9" s="42"/>
    </row>
    <row r="10" spans="2:9" ht="32.25" thickBot="1" x14ac:dyDescent="0.3">
      <c r="B10" s="43" t="s">
        <v>4</v>
      </c>
      <c r="C10" s="44" t="s">
        <v>2</v>
      </c>
      <c r="D10" s="45" t="s">
        <v>3</v>
      </c>
      <c r="E10" s="44" t="s">
        <v>11</v>
      </c>
      <c r="F10" s="48" t="s">
        <v>70</v>
      </c>
      <c r="G10" s="49" t="s">
        <v>5</v>
      </c>
      <c r="H10" s="46" t="s">
        <v>6</v>
      </c>
      <c r="I10" s="47" t="s">
        <v>7</v>
      </c>
    </row>
    <row r="11" spans="2:9" ht="15.75" x14ac:dyDescent="0.25">
      <c r="B11" s="17">
        <v>78</v>
      </c>
      <c r="C11" s="166" t="s">
        <v>49</v>
      </c>
      <c r="D11" s="55" t="s">
        <v>50</v>
      </c>
      <c r="E11" s="56" t="s">
        <v>51</v>
      </c>
      <c r="F11" s="57">
        <v>21855</v>
      </c>
      <c r="G11" s="130">
        <v>22007.7</v>
      </c>
      <c r="H11" s="170">
        <f t="shared" ref="H11:H15" si="0">F11-G11</f>
        <v>-152.70000000000073</v>
      </c>
      <c r="I11" s="191">
        <f t="shared" ref="I11:I15" si="1">H11/G11</f>
        <v>-6.9384806226911819E-3</v>
      </c>
    </row>
    <row r="12" spans="2:9" ht="15.75" x14ac:dyDescent="0.25">
      <c r="B12" s="18"/>
      <c r="C12" s="167"/>
      <c r="D12" s="58"/>
      <c r="E12" s="59" t="s">
        <v>52</v>
      </c>
      <c r="F12" s="60">
        <v>18538.5</v>
      </c>
      <c r="G12" s="131">
        <v>22373.599999999999</v>
      </c>
      <c r="H12" s="171">
        <f t="shared" si="0"/>
        <v>-3835.0999999999985</v>
      </c>
      <c r="I12" s="192">
        <f t="shared" si="1"/>
        <v>-0.17141184252869449</v>
      </c>
    </row>
    <row r="13" spans="2:9" ht="15.75" x14ac:dyDescent="0.25">
      <c r="B13" s="18"/>
      <c r="C13" s="167"/>
      <c r="D13" s="58"/>
      <c r="E13" s="59" t="s">
        <v>53</v>
      </c>
      <c r="F13" s="60">
        <v>28754.2</v>
      </c>
      <c r="G13" s="131">
        <v>29204.3</v>
      </c>
      <c r="H13" s="171">
        <f t="shared" si="0"/>
        <v>-450.09999999999854</v>
      </c>
      <c r="I13" s="192">
        <f t="shared" si="1"/>
        <v>-1.5412113969518138E-2</v>
      </c>
    </row>
    <row r="14" spans="2:9" ht="30.75" customHeight="1" x14ac:dyDescent="0.25">
      <c r="B14" s="18"/>
      <c r="C14" s="168"/>
      <c r="D14" s="58"/>
      <c r="E14" s="59" t="s">
        <v>54</v>
      </c>
      <c r="F14" s="60">
        <v>4213.2</v>
      </c>
      <c r="G14" s="131">
        <v>4395.3</v>
      </c>
      <c r="H14" s="171">
        <f t="shared" si="0"/>
        <v>-182.10000000000036</v>
      </c>
      <c r="I14" s="192">
        <f t="shared" si="1"/>
        <v>-4.1430619070370704E-2</v>
      </c>
    </row>
    <row r="15" spans="2:9" ht="16.5" thickBot="1" x14ac:dyDescent="0.3">
      <c r="B15" s="19">
        <v>81</v>
      </c>
      <c r="C15" s="125" t="s">
        <v>55</v>
      </c>
      <c r="D15" s="61" t="s">
        <v>50</v>
      </c>
      <c r="E15" s="62" t="s">
        <v>56</v>
      </c>
      <c r="F15" s="63">
        <v>136497.5</v>
      </c>
      <c r="G15" s="132">
        <v>142442.79999999999</v>
      </c>
      <c r="H15" s="172">
        <f t="shared" si="0"/>
        <v>-5945.2999999999884</v>
      </c>
      <c r="I15" s="193">
        <f t="shared" si="1"/>
        <v>-4.1738157351582449E-2</v>
      </c>
    </row>
    <row r="16" spans="2:9" ht="18.75" x14ac:dyDescent="0.3">
      <c r="B16" s="20">
        <v>92</v>
      </c>
      <c r="C16" s="54" t="s">
        <v>57</v>
      </c>
      <c r="D16" s="64" t="s">
        <v>58</v>
      </c>
      <c r="E16" s="65" t="s">
        <v>59</v>
      </c>
      <c r="F16" s="66">
        <v>18890.5</v>
      </c>
      <c r="G16" s="133">
        <v>19699.099999999999</v>
      </c>
      <c r="H16" s="173">
        <f t="shared" ref="H16:H25" si="2">F16-G16</f>
        <v>-808.59999999999854</v>
      </c>
      <c r="I16" s="194">
        <f t="shared" ref="I16:I25" si="3">H16/G16</f>
        <v>-4.1047560548451378E-2</v>
      </c>
    </row>
    <row r="17" spans="2:9" ht="15.75" x14ac:dyDescent="0.25">
      <c r="B17" s="21"/>
      <c r="C17" s="3"/>
      <c r="D17" s="67"/>
      <c r="E17" s="68" t="s">
        <v>60</v>
      </c>
      <c r="F17" s="69">
        <v>18464.599999999999</v>
      </c>
      <c r="G17" s="134">
        <v>18579</v>
      </c>
      <c r="H17" s="174">
        <f t="shared" si="2"/>
        <v>-114.40000000000146</v>
      </c>
      <c r="I17" s="195">
        <f t="shared" si="3"/>
        <v>-6.1574896388396283E-3</v>
      </c>
    </row>
    <row r="18" spans="2:9" ht="47.25" x14ac:dyDescent="0.25">
      <c r="B18" s="21"/>
      <c r="C18" s="3"/>
      <c r="D18" s="70" t="s">
        <v>61</v>
      </c>
      <c r="E18" s="68" t="s">
        <v>62</v>
      </c>
      <c r="F18" s="69">
        <v>40136.1</v>
      </c>
      <c r="G18" s="134">
        <v>45896.1</v>
      </c>
      <c r="H18" s="174">
        <f t="shared" si="2"/>
        <v>-5760</v>
      </c>
      <c r="I18" s="195">
        <f t="shared" si="3"/>
        <v>-0.12550085955015786</v>
      </c>
    </row>
    <row r="19" spans="2:9" ht="16.5" thickBot="1" x14ac:dyDescent="0.3">
      <c r="B19" s="22"/>
      <c r="C19" s="4"/>
      <c r="D19" s="71"/>
      <c r="E19" s="72" t="s">
        <v>66</v>
      </c>
      <c r="F19" s="73">
        <v>342946.1</v>
      </c>
      <c r="G19" s="135">
        <v>352132.9</v>
      </c>
      <c r="H19" s="175">
        <f t="shared" si="2"/>
        <v>-9186.8000000000466</v>
      </c>
      <c r="I19" s="196">
        <f t="shared" si="3"/>
        <v>-2.6089013551417791E-2</v>
      </c>
    </row>
    <row r="20" spans="2:9" ht="18.75" x14ac:dyDescent="0.3">
      <c r="B20" s="23">
        <v>102</v>
      </c>
      <c r="C20" s="53" t="s">
        <v>8</v>
      </c>
      <c r="D20" s="74" t="s">
        <v>9</v>
      </c>
      <c r="E20" s="75" t="s">
        <v>9</v>
      </c>
      <c r="F20" s="76">
        <v>684499.7</v>
      </c>
      <c r="G20" s="136">
        <v>701398.7</v>
      </c>
      <c r="H20" s="176">
        <f t="shared" si="2"/>
        <v>-16899</v>
      </c>
      <c r="I20" s="197">
        <f t="shared" si="3"/>
        <v>-2.4093286742618715E-2</v>
      </c>
    </row>
    <row r="21" spans="2:9" ht="16.5" thickBot="1" x14ac:dyDescent="0.3">
      <c r="B21" s="24">
        <v>103</v>
      </c>
      <c r="C21" s="5"/>
      <c r="D21" s="77" t="s">
        <v>10</v>
      </c>
      <c r="E21" s="78" t="s">
        <v>12</v>
      </c>
      <c r="F21" s="79">
        <v>2893888.8</v>
      </c>
      <c r="G21" s="137">
        <v>2898249.9</v>
      </c>
      <c r="H21" s="177">
        <f t="shared" si="2"/>
        <v>-4361.1000000000931</v>
      </c>
      <c r="I21" s="198">
        <f t="shared" si="3"/>
        <v>-1.5047356682389925E-3</v>
      </c>
    </row>
    <row r="22" spans="2:9" ht="18.75" x14ac:dyDescent="0.3">
      <c r="B22" s="25">
        <v>129</v>
      </c>
      <c r="C22" s="52" t="s">
        <v>13</v>
      </c>
      <c r="D22" s="80" t="s">
        <v>14</v>
      </c>
      <c r="E22" s="81" t="s">
        <v>15</v>
      </c>
      <c r="F22" s="82">
        <v>30522.9</v>
      </c>
      <c r="G22" s="138">
        <v>32083.599999999999</v>
      </c>
      <c r="H22" s="178">
        <f t="shared" si="2"/>
        <v>-1560.6999999999971</v>
      </c>
      <c r="I22" s="199">
        <f t="shared" si="3"/>
        <v>-4.8644790484858216E-2</v>
      </c>
    </row>
    <row r="23" spans="2:9" ht="15.75" x14ac:dyDescent="0.25">
      <c r="B23" s="26">
        <v>131</v>
      </c>
      <c r="C23" s="11"/>
      <c r="D23" s="83" t="s">
        <v>16</v>
      </c>
      <c r="E23" s="84" t="s">
        <v>17</v>
      </c>
      <c r="F23" s="85">
        <v>24350.6</v>
      </c>
      <c r="G23" s="139">
        <v>27170.6</v>
      </c>
      <c r="H23" s="179">
        <f t="shared" si="2"/>
        <v>-2820</v>
      </c>
      <c r="I23" s="200">
        <f t="shared" si="3"/>
        <v>-0.10378865391268503</v>
      </c>
    </row>
    <row r="24" spans="2:9" ht="15.75" x14ac:dyDescent="0.25">
      <c r="B24" s="27">
        <v>134</v>
      </c>
      <c r="C24" s="126" t="s">
        <v>67</v>
      </c>
      <c r="D24" s="86" t="s">
        <v>16</v>
      </c>
      <c r="E24" s="84" t="s">
        <v>18</v>
      </c>
      <c r="F24" s="85">
        <v>2681.5</v>
      </c>
      <c r="G24" s="139">
        <v>2914</v>
      </c>
      <c r="H24" s="179">
        <f t="shared" si="2"/>
        <v>-232.5</v>
      </c>
      <c r="I24" s="200">
        <f t="shared" si="3"/>
        <v>-7.9787234042553196E-2</v>
      </c>
    </row>
    <row r="25" spans="2:9" ht="16.5" thickBot="1" x14ac:dyDescent="0.3">
      <c r="B25" s="28"/>
      <c r="C25" s="8"/>
      <c r="D25" s="87"/>
      <c r="E25" s="88" t="s">
        <v>19</v>
      </c>
      <c r="F25" s="89">
        <v>19151.400000000001</v>
      </c>
      <c r="G25" s="140">
        <v>21738.9</v>
      </c>
      <c r="H25" s="180">
        <f t="shared" si="2"/>
        <v>-2587.5</v>
      </c>
      <c r="I25" s="201">
        <f t="shared" si="3"/>
        <v>-0.11902626167837378</v>
      </c>
    </row>
    <row r="26" spans="2:9" ht="15.75" x14ac:dyDescent="0.25">
      <c r="B26" s="29">
        <v>152</v>
      </c>
      <c r="C26" s="164" t="s">
        <v>71</v>
      </c>
      <c r="D26" s="90" t="s">
        <v>63</v>
      </c>
      <c r="E26" s="91" t="s">
        <v>64</v>
      </c>
      <c r="F26" s="92">
        <v>4322</v>
      </c>
      <c r="G26" s="141">
        <v>4422</v>
      </c>
      <c r="H26" s="181">
        <f>F23-G23</f>
        <v>-2820</v>
      </c>
      <c r="I26" s="202">
        <f>H26/G23</f>
        <v>-0.10378865391268503</v>
      </c>
    </row>
    <row r="27" spans="2:9" ht="18.75" customHeight="1" x14ac:dyDescent="0.25">
      <c r="B27" s="30"/>
      <c r="C27" s="165"/>
      <c r="D27" s="93"/>
      <c r="E27" s="94" t="s">
        <v>65</v>
      </c>
      <c r="F27" s="95">
        <v>109258.6</v>
      </c>
      <c r="G27" s="142">
        <v>112258.6</v>
      </c>
      <c r="H27" s="182">
        <f>F24-G24</f>
        <v>-232.5</v>
      </c>
      <c r="I27" s="203">
        <f>H27/G24</f>
        <v>-7.9787234042553196E-2</v>
      </c>
    </row>
    <row r="28" spans="2:9" ht="16.5" thickBot="1" x14ac:dyDescent="0.3">
      <c r="B28" s="31"/>
      <c r="C28" s="12" t="s">
        <v>55</v>
      </c>
      <c r="D28" s="96" t="s">
        <v>63</v>
      </c>
      <c r="E28" s="97" t="s">
        <v>56</v>
      </c>
      <c r="F28" s="98">
        <v>125352.1</v>
      </c>
      <c r="G28" s="143">
        <v>130045.1</v>
      </c>
      <c r="H28" s="183">
        <f>F25-G25</f>
        <v>-2587.5</v>
      </c>
      <c r="I28" s="204">
        <f>H28/G25</f>
        <v>-0.11902626167837378</v>
      </c>
    </row>
    <row r="29" spans="2:9" ht="18.75" x14ac:dyDescent="0.3">
      <c r="B29" s="32">
        <v>159</v>
      </c>
      <c r="C29" s="51" t="s">
        <v>20</v>
      </c>
      <c r="D29" s="99" t="s">
        <v>21</v>
      </c>
      <c r="E29" s="100" t="s">
        <v>22</v>
      </c>
      <c r="F29" s="101">
        <v>162002</v>
      </c>
      <c r="G29" s="144">
        <v>163955.6</v>
      </c>
      <c r="H29" s="184">
        <f t="shared" ref="H29:H49" si="4">F29-G29</f>
        <v>-1953.6000000000058</v>
      </c>
      <c r="I29" s="205">
        <f t="shared" ref="I29:I49" si="5">H29/G29</f>
        <v>-1.1915421004223129E-2</v>
      </c>
    </row>
    <row r="30" spans="2:9" ht="15.75" x14ac:dyDescent="0.25">
      <c r="B30" s="33"/>
      <c r="C30" s="9"/>
      <c r="D30" s="102"/>
      <c r="E30" s="103" t="s">
        <v>23</v>
      </c>
      <c r="F30" s="104">
        <v>416.8</v>
      </c>
      <c r="G30" s="145">
        <v>690</v>
      </c>
      <c r="H30" s="185">
        <f t="shared" si="4"/>
        <v>-273.2</v>
      </c>
      <c r="I30" s="206">
        <f t="shared" si="5"/>
        <v>-0.39594202898550723</v>
      </c>
    </row>
    <row r="31" spans="2:9" ht="15.75" x14ac:dyDescent="0.25">
      <c r="B31" s="33"/>
      <c r="C31" s="9"/>
      <c r="D31" s="102"/>
      <c r="E31" s="105" t="s">
        <v>24</v>
      </c>
      <c r="F31" s="106">
        <v>1874.8</v>
      </c>
      <c r="G31" s="146">
        <v>2728.4</v>
      </c>
      <c r="H31" s="186">
        <f t="shared" si="4"/>
        <v>-853.60000000000014</v>
      </c>
      <c r="I31" s="207">
        <f t="shared" si="5"/>
        <v>-0.31285735229438505</v>
      </c>
    </row>
    <row r="32" spans="2:9" ht="15.75" x14ac:dyDescent="0.25">
      <c r="B32" s="34">
        <v>160</v>
      </c>
      <c r="C32" s="13"/>
      <c r="D32" s="107" t="s">
        <v>25</v>
      </c>
      <c r="E32" s="108" t="s">
        <v>26</v>
      </c>
      <c r="F32" s="104">
        <v>15350.6</v>
      </c>
      <c r="G32" s="145">
        <v>15550.6</v>
      </c>
      <c r="H32" s="185">
        <f t="shared" si="4"/>
        <v>-200</v>
      </c>
      <c r="I32" s="206">
        <f t="shared" si="5"/>
        <v>-1.2861240080768587E-2</v>
      </c>
    </row>
    <row r="33" spans="2:9" ht="15.75" x14ac:dyDescent="0.25">
      <c r="B33" s="33">
        <v>162</v>
      </c>
      <c r="C33" s="9"/>
      <c r="D33" s="102" t="s">
        <v>27</v>
      </c>
      <c r="E33" s="105" t="s">
        <v>28</v>
      </c>
      <c r="F33" s="106">
        <v>110061.6</v>
      </c>
      <c r="G33" s="146">
        <v>112711.6</v>
      </c>
      <c r="H33" s="186">
        <f t="shared" si="4"/>
        <v>-2650</v>
      </c>
      <c r="I33" s="207">
        <f t="shared" si="5"/>
        <v>-2.3511333349894775E-2</v>
      </c>
    </row>
    <row r="34" spans="2:9" ht="15.75" x14ac:dyDescent="0.25">
      <c r="B34" s="33"/>
      <c r="C34" s="9"/>
      <c r="D34" s="102"/>
      <c r="E34" s="103" t="s">
        <v>29</v>
      </c>
      <c r="F34" s="104">
        <v>954</v>
      </c>
      <c r="G34" s="145">
        <v>1236.0999999999999</v>
      </c>
      <c r="H34" s="185">
        <f t="shared" si="4"/>
        <v>-282.09999999999991</v>
      </c>
      <c r="I34" s="206">
        <f t="shared" si="5"/>
        <v>-0.22821778173286944</v>
      </c>
    </row>
    <row r="35" spans="2:9" ht="15.75" x14ac:dyDescent="0.25">
      <c r="B35" s="34">
        <v>163</v>
      </c>
      <c r="C35" s="13"/>
      <c r="D35" s="107" t="s">
        <v>30</v>
      </c>
      <c r="E35" s="108" t="s">
        <v>31</v>
      </c>
      <c r="F35" s="104">
        <v>3820</v>
      </c>
      <c r="G35" s="145">
        <v>3978.5</v>
      </c>
      <c r="H35" s="185">
        <f t="shared" si="4"/>
        <v>-158.5</v>
      </c>
      <c r="I35" s="206">
        <f t="shared" si="5"/>
        <v>-3.9839135352519796E-2</v>
      </c>
    </row>
    <row r="36" spans="2:9" ht="15.75" x14ac:dyDescent="0.25">
      <c r="B36" s="33"/>
      <c r="C36" s="9"/>
      <c r="D36" s="102"/>
      <c r="E36" s="105" t="s">
        <v>32</v>
      </c>
      <c r="F36" s="106">
        <v>7298.5</v>
      </c>
      <c r="G36" s="146">
        <v>7598.5</v>
      </c>
      <c r="H36" s="186">
        <f t="shared" si="4"/>
        <v>-300</v>
      </c>
      <c r="I36" s="207">
        <f t="shared" si="5"/>
        <v>-3.9481476607225112E-2</v>
      </c>
    </row>
    <row r="37" spans="2:9" ht="15.75" x14ac:dyDescent="0.25">
      <c r="B37" s="35">
        <v>166</v>
      </c>
      <c r="C37" s="127" t="s">
        <v>67</v>
      </c>
      <c r="D37" s="109" t="s">
        <v>21</v>
      </c>
      <c r="E37" s="103" t="s">
        <v>33</v>
      </c>
      <c r="F37" s="104">
        <v>98486</v>
      </c>
      <c r="G37" s="145">
        <v>104219</v>
      </c>
      <c r="H37" s="185">
        <f t="shared" si="4"/>
        <v>-5733</v>
      </c>
      <c r="I37" s="206">
        <f t="shared" si="5"/>
        <v>-5.5009163396309693E-2</v>
      </c>
    </row>
    <row r="38" spans="2:9" ht="15.75" x14ac:dyDescent="0.25">
      <c r="B38" s="33"/>
      <c r="C38" s="9"/>
      <c r="D38" s="102"/>
      <c r="E38" s="105" t="s">
        <v>34</v>
      </c>
      <c r="F38" s="106">
        <v>0</v>
      </c>
      <c r="G38" s="146">
        <v>273.3</v>
      </c>
      <c r="H38" s="186">
        <f t="shared" si="4"/>
        <v>-273.3</v>
      </c>
      <c r="I38" s="207">
        <f t="shared" si="5"/>
        <v>-1</v>
      </c>
    </row>
    <row r="39" spans="2:9" ht="15.75" x14ac:dyDescent="0.25">
      <c r="B39" s="33"/>
      <c r="C39" s="9"/>
      <c r="D39" s="107" t="s">
        <v>27</v>
      </c>
      <c r="E39" s="108" t="s">
        <v>35</v>
      </c>
      <c r="F39" s="104">
        <v>739</v>
      </c>
      <c r="G39" s="145">
        <v>948.7</v>
      </c>
      <c r="H39" s="185">
        <f t="shared" si="4"/>
        <v>-209.70000000000005</v>
      </c>
      <c r="I39" s="206">
        <f t="shared" si="5"/>
        <v>-0.22103931696005064</v>
      </c>
    </row>
    <row r="40" spans="2:9" ht="15.75" x14ac:dyDescent="0.25">
      <c r="B40" s="33"/>
      <c r="C40" s="9"/>
      <c r="D40" s="102"/>
      <c r="E40" s="105" t="s">
        <v>36</v>
      </c>
      <c r="F40" s="106">
        <v>95920.1</v>
      </c>
      <c r="G40" s="146">
        <v>98570.1</v>
      </c>
      <c r="H40" s="186">
        <f t="shared" si="4"/>
        <v>-2650</v>
      </c>
      <c r="I40" s="207">
        <f t="shared" si="5"/>
        <v>-2.6884420326244975E-2</v>
      </c>
    </row>
    <row r="41" spans="2:9" ht="15.75" x14ac:dyDescent="0.25">
      <c r="B41" s="33"/>
      <c r="C41" s="9"/>
      <c r="D41" s="109" t="s">
        <v>30</v>
      </c>
      <c r="E41" s="103" t="s">
        <v>37</v>
      </c>
      <c r="F41" s="104">
        <v>2105</v>
      </c>
      <c r="G41" s="145">
        <v>2180</v>
      </c>
      <c r="H41" s="185">
        <f t="shared" si="4"/>
        <v>-75</v>
      </c>
      <c r="I41" s="206">
        <f t="shared" si="5"/>
        <v>-3.4403669724770644E-2</v>
      </c>
    </row>
    <row r="42" spans="2:9" ht="16.5" thickBot="1" x14ac:dyDescent="0.3">
      <c r="B42" s="36"/>
      <c r="C42" s="10"/>
      <c r="D42" s="110"/>
      <c r="E42" s="111" t="s">
        <v>38</v>
      </c>
      <c r="F42" s="112">
        <v>500</v>
      </c>
      <c r="G42" s="147">
        <v>1000</v>
      </c>
      <c r="H42" s="187">
        <f t="shared" si="4"/>
        <v>-500</v>
      </c>
      <c r="I42" s="208">
        <f t="shared" si="5"/>
        <v>-0.5</v>
      </c>
    </row>
    <row r="43" spans="2:9" ht="18.75" x14ac:dyDescent="0.3">
      <c r="B43" s="37">
        <v>174</v>
      </c>
      <c r="C43" s="50" t="s">
        <v>39</v>
      </c>
      <c r="D43" s="113" t="s">
        <v>42</v>
      </c>
      <c r="E43" s="114" t="s">
        <v>43</v>
      </c>
      <c r="F43" s="115">
        <v>109127.8</v>
      </c>
      <c r="G43" s="148">
        <v>113127.8</v>
      </c>
      <c r="H43" s="188">
        <f t="shared" si="4"/>
        <v>-4000</v>
      </c>
      <c r="I43" s="209">
        <f t="shared" si="5"/>
        <v>-3.5358240856800893E-2</v>
      </c>
    </row>
    <row r="44" spans="2:9" ht="15.75" x14ac:dyDescent="0.25">
      <c r="B44" s="38"/>
      <c r="C44" s="14"/>
      <c r="D44" s="116"/>
      <c r="E44" s="117" t="s">
        <v>44</v>
      </c>
      <c r="F44" s="118">
        <v>15389.3</v>
      </c>
      <c r="G44" s="149">
        <v>15870.3</v>
      </c>
      <c r="H44" s="189">
        <f t="shared" ref="H44:H45" si="6">F44-G44</f>
        <v>-481</v>
      </c>
      <c r="I44" s="210">
        <f t="shared" ref="I44:I45" si="7">H44/G44</f>
        <v>-3.0308185730578502E-2</v>
      </c>
    </row>
    <row r="45" spans="2:9" ht="15.75" x14ac:dyDescent="0.25">
      <c r="B45" s="39">
        <v>175</v>
      </c>
      <c r="C45" s="16"/>
      <c r="D45" s="119" t="s">
        <v>40</v>
      </c>
      <c r="E45" s="120" t="s">
        <v>41</v>
      </c>
      <c r="F45" s="121">
        <v>93675.1</v>
      </c>
      <c r="G45" s="150">
        <v>98675.1</v>
      </c>
      <c r="H45" s="190">
        <f t="shared" si="6"/>
        <v>-5000</v>
      </c>
      <c r="I45" s="211">
        <f t="shared" si="7"/>
        <v>-5.0671344645204307E-2</v>
      </c>
    </row>
    <row r="46" spans="2:9" ht="15.75" x14ac:dyDescent="0.25">
      <c r="B46" s="38">
        <v>178</v>
      </c>
      <c r="C46" s="14"/>
      <c r="D46" s="116" t="s">
        <v>45</v>
      </c>
      <c r="E46" s="117" t="s">
        <v>46</v>
      </c>
      <c r="F46" s="118">
        <v>6510613.2000000002</v>
      </c>
      <c r="G46" s="149">
        <v>6225695.5</v>
      </c>
      <c r="H46" s="118">
        <f t="shared" si="4"/>
        <v>284917.70000000019</v>
      </c>
      <c r="I46" s="152">
        <f t="shared" si="5"/>
        <v>4.5764798487173068E-2</v>
      </c>
    </row>
    <row r="47" spans="2:9" ht="15.75" x14ac:dyDescent="0.25">
      <c r="B47" s="39">
        <v>180</v>
      </c>
      <c r="C47" s="128" t="s">
        <v>68</v>
      </c>
      <c r="D47" s="119" t="s">
        <v>40</v>
      </c>
      <c r="E47" s="120" t="s">
        <v>47</v>
      </c>
      <c r="F47" s="121">
        <v>155117.20000000001</v>
      </c>
      <c r="G47" s="150">
        <v>86336.7</v>
      </c>
      <c r="H47" s="121">
        <f t="shared" si="4"/>
        <v>68780.500000000015</v>
      </c>
      <c r="I47" s="153">
        <f t="shared" si="5"/>
        <v>0.79665426174500553</v>
      </c>
    </row>
    <row r="48" spans="2:9" ht="15.75" x14ac:dyDescent="0.25">
      <c r="B48" s="38">
        <v>181</v>
      </c>
      <c r="C48" s="129" t="s">
        <v>67</v>
      </c>
      <c r="D48" s="116" t="s">
        <v>40</v>
      </c>
      <c r="E48" s="120" t="s">
        <v>48</v>
      </c>
      <c r="F48" s="121">
        <v>105232.7</v>
      </c>
      <c r="G48" s="150">
        <v>106074.5</v>
      </c>
      <c r="H48" s="190">
        <f t="shared" si="4"/>
        <v>-841.80000000000291</v>
      </c>
      <c r="I48" s="211">
        <f t="shared" si="5"/>
        <v>-7.9359318215028399E-3</v>
      </c>
    </row>
    <row r="49" spans="2:9" ht="16.5" thickBot="1" x14ac:dyDescent="0.3">
      <c r="B49" s="40"/>
      <c r="C49" s="15"/>
      <c r="D49" s="122"/>
      <c r="E49" s="123" t="s">
        <v>73</v>
      </c>
      <c r="F49" s="124">
        <v>71972.800000000003</v>
      </c>
      <c r="G49" s="151">
        <v>65022.1</v>
      </c>
      <c r="H49" s="124">
        <f t="shared" si="4"/>
        <v>6950.7000000000044</v>
      </c>
      <c r="I49" s="154">
        <f t="shared" si="5"/>
        <v>0.10689750100350504</v>
      </c>
    </row>
    <row r="50" spans="2:9" x14ac:dyDescent="0.25">
      <c r="F50" s="2"/>
      <c r="G50" s="2"/>
      <c r="H50" s="2"/>
      <c r="I50" s="1"/>
    </row>
    <row r="51" spans="2:9" x14ac:dyDescent="0.25">
      <c r="F51" s="2"/>
      <c r="G51" s="2"/>
      <c r="H51" s="2"/>
      <c r="I51" s="1"/>
    </row>
    <row r="52" spans="2:9" x14ac:dyDescent="0.25">
      <c r="F52" s="2"/>
      <c r="G52" s="2"/>
      <c r="H52" s="2"/>
      <c r="I52" s="1"/>
    </row>
    <row r="53" spans="2:9" x14ac:dyDescent="0.25">
      <c r="I53" s="1"/>
    </row>
    <row r="54" spans="2:9" x14ac:dyDescent="0.25">
      <c r="I54" s="1"/>
    </row>
    <row r="55" spans="2:9" x14ac:dyDescent="0.25">
      <c r="I55" s="1"/>
    </row>
    <row r="56" spans="2:9" x14ac:dyDescent="0.25">
      <c r="I56" s="1"/>
    </row>
    <row r="57" spans="2:9" x14ac:dyDescent="0.25">
      <c r="I57" s="1"/>
    </row>
  </sheetData>
  <mergeCells count="7">
    <mergeCell ref="B5:I5"/>
    <mergeCell ref="B6:I6"/>
    <mergeCell ref="B7:I7"/>
    <mergeCell ref="B8:I8"/>
    <mergeCell ref="C26:C27"/>
    <mergeCell ref="C11:C14"/>
    <mergeCell ref="D9:F9"/>
  </mergeCells>
  <hyperlinks>
    <hyperlink ref="C3" r:id="rId1"/>
    <hyperlink ref="D9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budgétaire 2014-15</vt:lpstr>
      <vt:lpstr>Budget Dépenses 2014-15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2014-06-06T04:11:20Z</dcterms:created>
  <dcterms:modified xsi:type="dcterms:W3CDTF">2014-06-06T19:46:17Z</dcterms:modified>
</cp:coreProperties>
</file>