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7715" windowHeight="723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85" i="1" l="1"/>
  <c r="E85" i="1"/>
  <c r="F85" i="1"/>
  <c r="D85" i="1"/>
  <c r="F70" i="1" l="1"/>
  <c r="G70" i="1" s="1"/>
  <c r="F9" i="1"/>
  <c r="G9" i="1" s="1"/>
  <c r="F58" i="1"/>
  <c r="G58" i="1" s="1"/>
  <c r="F57" i="1"/>
  <c r="G57" i="1" s="1"/>
  <c r="F56" i="1"/>
  <c r="G56" i="1" s="1"/>
  <c r="F55" i="1"/>
  <c r="G55" i="1" s="1"/>
  <c r="F53" i="1"/>
  <c r="G53" i="1" s="1"/>
  <c r="F52" i="1"/>
  <c r="G52" i="1" s="1"/>
  <c r="F38" i="1"/>
  <c r="G38" i="1" s="1"/>
  <c r="F37" i="1"/>
  <c r="G37" i="1" s="1"/>
  <c r="F35" i="1"/>
  <c r="G35" i="1" s="1"/>
  <c r="F34" i="1"/>
  <c r="G34" i="1" s="1"/>
  <c r="F33" i="1"/>
  <c r="G33" i="1" s="1"/>
  <c r="F23" i="1"/>
  <c r="G23" i="1" s="1"/>
  <c r="F19" i="1"/>
  <c r="G19" i="1" s="1"/>
  <c r="F13" i="1"/>
  <c r="G13" i="1" s="1"/>
  <c r="F74" i="1"/>
  <c r="G74" i="1" s="1"/>
  <c r="F77" i="1"/>
  <c r="G77" i="1" s="1"/>
  <c r="F76" i="1"/>
  <c r="G76" i="1" s="1"/>
  <c r="F75" i="1"/>
  <c r="G75" i="1" s="1"/>
  <c r="F73" i="1"/>
  <c r="G73" i="1" s="1"/>
  <c r="F72" i="1"/>
  <c r="G72" i="1" s="1"/>
  <c r="F63" i="1"/>
  <c r="G63" i="1" s="1"/>
  <c r="F31" i="1"/>
  <c r="G31" i="1" s="1"/>
  <c r="F30" i="1"/>
  <c r="G30" i="1" s="1"/>
  <c r="F29" i="1"/>
  <c r="G29" i="1" s="1"/>
  <c r="F28" i="1"/>
  <c r="G28" i="1" s="1"/>
  <c r="F64" i="1"/>
  <c r="G64" i="1" s="1"/>
  <c r="F48" i="1"/>
  <c r="G48" i="1" s="1"/>
  <c r="F47" i="1"/>
  <c r="G47" i="1" s="1"/>
  <c r="F44" i="1"/>
  <c r="G44" i="1" s="1"/>
  <c r="F43" i="1"/>
  <c r="G43" i="1" s="1"/>
  <c r="F42" i="1"/>
  <c r="G42" i="1" s="1"/>
  <c r="F41" i="1"/>
  <c r="G41" i="1" s="1"/>
  <c r="F27" i="1"/>
  <c r="G27" i="1" s="1"/>
  <c r="F25" i="1"/>
  <c r="G25" i="1" s="1"/>
  <c r="F24" i="1"/>
  <c r="G24" i="1" s="1"/>
  <c r="F20" i="1"/>
  <c r="G20" i="1" s="1"/>
  <c r="F16" i="1"/>
  <c r="G16" i="1" s="1"/>
  <c r="F15" i="1"/>
  <c r="G15" i="1" s="1"/>
  <c r="F14" i="1"/>
  <c r="G14" i="1" s="1"/>
  <c r="F12" i="1"/>
  <c r="G12" i="1" s="1"/>
  <c r="F11" i="1"/>
  <c r="G11" i="1" s="1"/>
</calcChain>
</file>

<file path=xl/sharedStrings.xml><?xml version="1.0" encoding="utf-8"?>
<sst xmlns="http://schemas.openxmlformats.org/spreadsheetml/2006/main" count="98" uniqueCount="65">
  <si>
    <t>Programmes:</t>
  </si>
  <si>
    <t>2013-2014</t>
  </si>
  <si>
    <t>2012-2013</t>
  </si>
  <si>
    <t>Différence</t>
  </si>
  <si>
    <t>%</t>
  </si>
  <si>
    <t>Établissements</t>
  </si>
  <si>
    <t>Org. comm et autres</t>
  </si>
  <si>
    <t>Services médicaux</t>
  </si>
  <si>
    <t>Serv. Optométriques</t>
  </si>
  <si>
    <t>Serv. Dentaires</t>
  </si>
  <si>
    <t>Serv. Pharm. Et médicam.</t>
  </si>
  <si>
    <t>PEFSAD</t>
  </si>
  <si>
    <t>Rémun. Internes et résidents</t>
  </si>
  <si>
    <t>Ress. Type familial</t>
  </si>
  <si>
    <t>Santé publique</t>
  </si>
  <si>
    <t>Ventilation par bénéficiaires</t>
  </si>
  <si>
    <t xml:space="preserve">Établissements </t>
  </si>
  <si>
    <t>OBNL</t>
  </si>
  <si>
    <t>Personnes</t>
  </si>
  <si>
    <t>Rémunération</t>
  </si>
  <si>
    <t>Fonctionnement</t>
  </si>
  <si>
    <t>Crédit transferts</t>
  </si>
  <si>
    <t>Municipalités</t>
  </si>
  <si>
    <t>FFinESSS</t>
  </si>
  <si>
    <t>Aide ACA</t>
  </si>
  <si>
    <t>Montants en milliers de $ (000)</t>
  </si>
  <si>
    <t>Page</t>
  </si>
  <si>
    <t>Activité Nationale</t>
  </si>
  <si>
    <t xml:space="preserve"> Agences</t>
  </si>
  <si>
    <t>Contrib. gouv. Fonds Ass-médic.</t>
  </si>
  <si>
    <t>Crédits de transfert</t>
  </si>
  <si>
    <t>Prog. 1: fonction nationale</t>
  </si>
  <si>
    <t>Prog. 2, fonction régionale</t>
  </si>
  <si>
    <t xml:space="preserve">Prog. 4, RAMQ </t>
  </si>
  <si>
    <t>Prog. 5, condition des Aînés</t>
  </si>
  <si>
    <t>Secrétariat aux aînés</t>
  </si>
  <si>
    <t>Stratégie action en faveur de…</t>
  </si>
  <si>
    <t>1. Fonctions nationales</t>
  </si>
  <si>
    <t>2, Fonctions régionales</t>
  </si>
  <si>
    <t>3. OPHQ</t>
  </si>
  <si>
    <t>4. RAMQ</t>
  </si>
  <si>
    <t>5. Conditions des aînés</t>
  </si>
  <si>
    <t>6. Curateur public</t>
  </si>
  <si>
    <t>Ventilation par catégories de dépenses</t>
  </si>
  <si>
    <t>Ministère des Transports</t>
  </si>
  <si>
    <t>Ministère SSS</t>
  </si>
  <si>
    <t>Adaptation Véhic. Pers. Hand.</t>
  </si>
  <si>
    <t>Transp en comm adapté</t>
  </si>
  <si>
    <t>Institution d'enseignement</t>
  </si>
  <si>
    <t>Prog. 1, infrastructure et système de transport</t>
  </si>
  <si>
    <t>Sommaire: SSS</t>
  </si>
  <si>
    <t>Et si…</t>
  </si>
  <si>
    <t>Analyse ciblée des documents du Conseil du Trésor rendant compte des crédits budgétaires 2013-2014</t>
  </si>
  <si>
    <t>http://www.tresor.gouv.qc.ca/budget-de-depenses/budget-de-depenses-2013-2014/</t>
  </si>
  <si>
    <t xml:space="preserve">N.B. Les chiffres sont ceux des documents du Conseil du Trésor, et ils ne concordent pas toujours d'une page à l'autre ou d'un document à l'autre. </t>
  </si>
  <si>
    <r>
      <t>Document "</t>
    </r>
    <r>
      <rPr>
        <b/>
        <i/>
        <u/>
        <sz val="14"/>
        <color theme="1"/>
        <rFont val="Calibri"/>
        <family val="2"/>
        <scheme val="minor"/>
      </rPr>
      <t>Plan de dépenses et investissements des Ministères et organismes</t>
    </r>
    <r>
      <rPr>
        <b/>
        <sz val="14"/>
        <color theme="1"/>
        <rFont val="Calibri"/>
        <family val="2"/>
        <scheme val="minor"/>
      </rPr>
      <t>"</t>
    </r>
  </si>
  <si>
    <r>
      <t>Document "</t>
    </r>
    <r>
      <rPr>
        <b/>
        <i/>
        <u/>
        <sz val="14"/>
        <color theme="1"/>
        <rFont val="Calibri"/>
        <family val="2"/>
        <scheme val="minor"/>
      </rPr>
      <t>Budget fonds spéciaux</t>
    </r>
    <r>
      <rPr>
        <b/>
        <sz val="14"/>
        <color theme="1"/>
        <rFont val="Calibri"/>
        <family val="2"/>
        <scheme val="minor"/>
      </rPr>
      <t>"</t>
    </r>
  </si>
  <si>
    <r>
      <t>Document "</t>
    </r>
    <r>
      <rPr>
        <b/>
        <i/>
        <u/>
        <sz val="14"/>
        <color theme="1"/>
        <rFont val="Calibri"/>
        <family val="2"/>
        <scheme val="minor"/>
      </rPr>
      <t>Crédits des ministères et organismes</t>
    </r>
    <r>
      <rPr>
        <b/>
        <sz val="14"/>
        <color theme="1"/>
        <rFont val="Calibri"/>
        <family val="2"/>
        <scheme val="minor"/>
      </rPr>
      <t>"</t>
    </r>
  </si>
  <si>
    <t>L'augmentation était de 5,7%, comme l'augmentation moyenne de 2006 à 2010, avant les compressions…</t>
  </si>
  <si>
    <t>Budget Total MSSS</t>
  </si>
  <si>
    <t xml:space="preserve">+ augmentation 
moyenne de 5,7% </t>
  </si>
  <si>
    <t>+   FFinESSS</t>
  </si>
  <si>
    <t xml:space="preserve"> </t>
  </si>
  <si>
    <t>Crédits 2013-2014</t>
  </si>
  <si>
    <t>Manque à gagner 
pour 2013-2014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</si>
</sst>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* #,##0.00_)\ &quot;$&quot;_ ;_ * \(#,##0.00\)\ &quot;$&quot;_ ;_ * &quot;-&quot;??_)\ &quot;$&quot;_ ;_ @_ "/>
    <numFmt numFmtId="164" formatCode="0.0%"/>
    <numFmt numFmtId="166" formatCode="_ * #,##0_)\ &quot;$&quot;_ ;_ * \(#,##0\)\ &quot;$&quot;_ ;_ * &quot;-&quot;??_)\ &quot;$&quot;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/>
    <xf numFmtId="9" fontId="0" fillId="0" borderId="0" xfId="2" applyFont="1"/>
    <xf numFmtId="44" fontId="0" fillId="0" borderId="0" xfId="1" applyFont="1"/>
    <xf numFmtId="0" fontId="0" fillId="0" borderId="5" xfId="0" applyBorder="1"/>
    <xf numFmtId="0" fontId="0" fillId="0" borderId="0" xfId="0" applyBorder="1"/>
    <xf numFmtId="9" fontId="0" fillId="0" borderId="0" xfId="2" applyFont="1" applyBorder="1"/>
    <xf numFmtId="44" fontId="0" fillId="0" borderId="0" xfId="1" applyFont="1" applyBorder="1"/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/>
    <xf numFmtId="44" fontId="0" fillId="0" borderId="10" xfId="1" applyFont="1" applyBorder="1"/>
    <xf numFmtId="0" fontId="0" fillId="2" borderId="4" xfId="0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7" borderId="1" xfId="0" applyFill="1" applyBorder="1"/>
    <xf numFmtId="0" fontId="2" fillId="3" borderId="1" xfId="0" applyFont="1" applyFill="1" applyBorder="1"/>
    <xf numFmtId="0" fontId="2" fillId="2" borderId="1" xfId="0" applyFont="1" applyFill="1" applyBorder="1"/>
    <xf numFmtId="0" fontId="2" fillId="2" borderId="4" xfId="0" applyFont="1" applyFill="1" applyBorder="1"/>
    <xf numFmtId="0" fontId="2" fillId="5" borderId="1" xfId="0" applyFont="1" applyFill="1" applyBorder="1"/>
    <xf numFmtId="0" fontId="2" fillId="4" borderId="1" xfId="0" applyFont="1" applyFill="1" applyBorder="1"/>
    <xf numFmtId="0" fontId="2" fillId="6" borderId="1" xfId="0" applyFont="1" applyFill="1" applyBorder="1"/>
    <xf numFmtId="0" fontId="2" fillId="8" borderId="1" xfId="0" applyFont="1" applyFill="1" applyBorder="1"/>
    <xf numFmtId="0" fontId="5" fillId="3" borderId="7" xfId="0" applyFont="1" applyFill="1" applyBorder="1"/>
    <xf numFmtId="0" fontId="2" fillId="7" borderId="1" xfId="0" applyFont="1" applyFill="1" applyBorder="1"/>
    <xf numFmtId="0" fontId="0" fillId="9" borderId="1" xfId="0" applyFill="1" applyBorder="1"/>
    <xf numFmtId="44" fontId="0" fillId="3" borderId="0" xfId="1" applyFont="1" applyFill="1" applyBorder="1"/>
    <xf numFmtId="0" fontId="5" fillId="3" borderId="1" xfId="0" applyFont="1" applyFill="1" applyBorder="1"/>
    <xf numFmtId="44" fontId="0" fillId="3" borderId="5" xfId="1" applyFont="1" applyFill="1" applyBorder="1"/>
    <xf numFmtId="44" fontId="0" fillId="3" borderId="7" xfId="1" applyFont="1" applyFill="1" applyBorder="1"/>
    <xf numFmtId="0" fontId="2" fillId="0" borderId="7" xfId="0" applyFont="1" applyBorder="1"/>
    <xf numFmtId="44" fontId="0" fillId="0" borderId="0" xfId="1" applyFont="1" applyFill="1" applyBorder="1"/>
    <xf numFmtId="9" fontId="0" fillId="0" borderId="0" xfId="2" applyFont="1" applyFill="1" applyBorder="1"/>
    <xf numFmtId="0" fontId="0" fillId="0" borderId="0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16" xfId="0" applyBorder="1"/>
    <xf numFmtId="0" fontId="0" fillId="0" borderId="24" xfId="0" applyBorder="1"/>
    <xf numFmtId="0" fontId="0" fillId="0" borderId="25" xfId="0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3" borderId="0" xfId="0" applyFont="1" applyFill="1" applyBorder="1"/>
    <xf numFmtId="0" fontId="2" fillId="0" borderId="0" xfId="0" applyFont="1" applyBorder="1"/>
    <xf numFmtId="44" fontId="0" fillId="10" borderId="0" xfId="1" applyFont="1" applyFill="1" applyBorder="1"/>
    <xf numFmtId="0" fontId="0" fillId="10" borderId="0" xfId="0" applyFill="1" applyBorder="1"/>
    <xf numFmtId="0" fontId="0" fillId="10" borderId="15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5" fillId="10" borderId="1" xfId="0" applyFont="1" applyFill="1" applyBorder="1"/>
    <xf numFmtId="0" fontId="2" fillId="10" borderId="1" xfId="0" applyFont="1" applyFill="1" applyBorder="1"/>
    <xf numFmtId="0" fontId="0" fillId="10" borderId="1" xfId="0" applyFill="1" applyBorder="1"/>
    <xf numFmtId="0" fontId="5" fillId="10" borderId="3" xfId="0" applyFont="1" applyFill="1" applyBorder="1"/>
    <xf numFmtId="0" fontId="0" fillId="10" borderId="19" xfId="0" applyFill="1" applyBorder="1"/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/>
    <xf numFmtId="0" fontId="0" fillId="0" borderId="18" xfId="0" applyFont="1" applyBorder="1"/>
    <xf numFmtId="0" fontId="0" fillId="9" borderId="32" xfId="0" applyFill="1" applyBorder="1" applyAlignment="1">
      <alignment horizontal="center"/>
    </xf>
    <xf numFmtId="0" fontId="0" fillId="11" borderId="33" xfId="0" applyFill="1" applyBorder="1" applyAlignment="1">
      <alignment horizontal="center"/>
    </xf>
    <xf numFmtId="0" fontId="0" fillId="11" borderId="19" xfId="0" applyFill="1" applyBorder="1"/>
    <xf numFmtId="0" fontId="4" fillId="0" borderId="21" xfId="0" applyFont="1" applyBorder="1"/>
    <xf numFmtId="44" fontId="0" fillId="0" borderId="22" xfId="1" applyFont="1" applyBorder="1"/>
    <xf numFmtId="0" fontId="0" fillId="0" borderId="26" xfId="0" applyBorder="1"/>
    <xf numFmtId="0" fontId="0" fillId="0" borderId="31" xfId="0" applyBorder="1"/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10" borderId="38" xfId="0" applyFill="1" applyBorder="1" applyAlignment="1">
      <alignment horizontal="center"/>
    </xf>
    <xf numFmtId="44" fontId="0" fillId="10" borderId="6" xfId="1" applyFont="1" applyFill="1" applyBorder="1"/>
    <xf numFmtId="9" fontId="2" fillId="0" borderId="39" xfId="2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9" fontId="2" fillId="2" borderId="27" xfId="2" applyFont="1" applyFill="1" applyBorder="1" applyAlignment="1">
      <alignment horizontal="center"/>
    </xf>
    <xf numFmtId="9" fontId="0" fillId="3" borderId="17" xfId="2" applyFont="1" applyFill="1" applyBorder="1" applyAlignment="1">
      <alignment horizontal="center"/>
    </xf>
    <xf numFmtId="9" fontId="0" fillId="5" borderId="17" xfId="2" applyFont="1" applyFill="1" applyBorder="1" applyAlignment="1">
      <alignment horizontal="center"/>
    </xf>
    <xf numFmtId="9" fontId="0" fillId="4" borderId="17" xfId="2" applyFont="1" applyFill="1" applyBorder="1" applyAlignment="1">
      <alignment horizontal="center"/>
    </xf>
    <xf numFmtId="9" fontId="2" fillId="6" borderId="17" xfId="2" applyFont="1" applyFill="1" applyBorder="1" applyAlignment="1">
      <alignment horizontal="center"/>
    </xf>
    <xf numFmtId="9" fontId="2" fillId="8" borderId="17" xfId="2" applyFont="1" applyFill="1" applyBorder="1" applyAlignment="1">
      <alignment horizontal="center"/>
    </xf>
    <xf numFmtId="9" fontId="0" fillId="0" borderId="16" xfId="2" applyFont="1" applyBorder="1" applyAlignment="1">
      <alignment horizontal="center"/>
    </xf>
    <xf numFmtId="9" fontId="0" fillId="0" borderId="28" xfId="2" applyFont="1" applyBorder="1" applyAlignment="1">
      <alignment horizontal="center"/>
    </xf>
    <xf numFmtId="9" fontId="2" fillId="2" borderId="17" xfId="2" applyFont="1" applyFill="1" applyBorder="1" applyAlignment="1">
      <alignment horizontal="center"/>
    </xf>
    <xf numFmtId="9" fontId="2" fillId="3" borderId="27" xfId="2" applyFont="1" applyFill="1" applyBorder="1" applyAlignment="1">
      <alignment horizontal="center"/>
    </xf>
    <xf numFmtId="9" fontId="0" fillId="3" borderId="29" xfId="2" applyFont="1" applyFill="1" applyBorder="1" applyAlignment="1">
      <alignment horizontal="center"/>
    </xf>
    <xf numFmtId="9" fontId="0" fillId="3" borderId="30" xfId="2" applyFont="1" applyFill="1" applyBorder="1" applyAlignment="1">
      <alignment horizontal="center"/>
    </xf>
    <xf numFmtId="9" fontId="0" fillId="3" borderId="27" xfId="2" applyFont="1" applyFill="1" applyBorder="1" applyAlignment="1">
      <alignment horizontal="center"/>
    </xf>
    <xf numFmtId="9" fontId="2" fillId="3" borderId="17" xfId="2" applyFont="1" applyFill="1" applyBorder="1" applyAlignment="1">
      <alignment horizontal="center"/>
    </xf>
    <xf numFmtId="9" fontId="2" fillId="7" borderId="27" xfId="2" applyFont="1" applyFill="1" applyBorder="1" applyAlignment="1">
      <alignment horizontal="center"/>
    </xf>
    <xf numFmtId="9" fontId="0" fillId="0" borderId="0" xfId="2" applyFont="1" applyAlignment="1">
      <alignment horizontal="center"/>
    </xf>
    <xf numFmtId="9" fontId="0" fillId="10" borderId="16" xfId="2" applyFont="1" applyFill="1" applyBorder="1" applyAlignment="1">
      <alignment horizontal="center"/>
    </xf>
    <xf numFmtId="9" fontId="2" fillId="10" borderId="17" xfId="2" applyFont="1" applyFill="1" applyBorder="1" applyAlignment="1">
      <alignment horizontal="center"/>
    </xf>
    <xf numFmtId="9" fontId="2" fillId="10" borderId="20" xfId="2" applyFont="1" applyFill="1" applyBorder="1" applyAlignment="1">
      <alignment horizontal="center"/>
    </xf>
    <xf numFmtId="9" fontId="0" fillId="0" borderId="23" xfId="2" applyFont="1" applyBorder="1" applyAlignment="1">
      <alignment horizontal="center"/>
    </xf>
    <xf numFmtId="0" fontId="0" fillId="0" borderId="16" xfId="0" applyBorder="1" applyAlignment="1">
      <alignment horizontal="center"/>
    </xf>
    <xf numFmtId="9" fontId="2" fillId="9" borderId="17" xfId="2" applyFont="1" applyFill="1" applyBorder="1" applyAlignment="1">
      <alignment horizontal="center"/>
    </xf>
    <xf numFmtId="9" fontId="0" fillId="11" borderId="20" xfId="2" applyFont="1" applyFill="1" applyBorder="1" applyAlignment="1">
      <alignment horizontal="center"/>
    </xf>
    <xf numFmtId="9" fontId="1" fillId="0" borderId="16" xfId="2" applyFont="1" applyBorder="1" applyAlignment="1">
      <alignment horizontal="center"/>
    </xf>
    <xf numFmtId="9" fontId="1" fillId="3" borderId="17" xfId="2" applyFont="1" applyFill="1" applyBorder="1" applyAlignment="1">
      <alignment horizontal="center"/>
    </xf>
    <xf numFmtId="9" fontId="1" fillId="5" borderId="17" xfId="2" applyFont="1" applyFill="1" applyBorder="1" applyAlignment="1">
      <alignment horizontal="center"/>
    </xf>
    <xf numFmtId="9" fontId="1" fillId="4" borderId="17" xfId="2" applyFont="1" applyFill="1" applyBorder="1" applyAlignment="1">
      <alignment horizontal="center"/>
    </xf>
    <xf numFmtId="9" fontId="2" fillId="8" borderId="20" xfId="2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44" fontId="1" fillId="0" borderId="7" xfId="1" applyFont="1" applyBorder="1"/>
    <xf numFmtId="44" fontId="1" fillId="0" borderId="5" xfId="1" applyFont="1" applyBorder="1"/>
    <xf numFmtId="9" fontId="1" fillId="0" borderId="17" xfId="2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27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7" borderId="41" xfId="0" applyFill="1" applyBorder="1"/>
    <xf numFmtId="9" fontId="2" fillId="7" borderId="42" xfId="2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7" xfId="0" applyFont="1" applyBorder="1"/>
    <xf numFmtId="0" fontId="0" fillId="0" borderId="0" xfId="0" applyAlignment="1">
      <alignment horizontal="left" vertical="top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8" borderId="19" xfId="0" applyFont="1" applyFill="1" applyBorder="1"/>
    <xf numFmtId="0" fontId="0" fillId="0" borderId="0" xfId="0" applyFill="1" applyBorder="1"/>
    <xf numFmtId="44" fontId="1" fillId="0" borderId="0" xfId="1" applyFont="1" applyFill="1" applyBorder="1" applyAlignment="1">
      <alignment horizontal="center"/>
    </xf>
    <xf numFmtId="44" fontId="0" fillId="0" borderId="0" xfId="0" applyNumberFormat="1" applyFill="1" applyBorder="1"/>
    <xf numFmtId="44" fontId="6" fillId="0" borderId="0" xfId="1" applyFont="1" applyFill="1" applyBorder="1" applyAlignment="1">
      <alignment horizontal="center"/>
    </xf>
    <xf numFmtId="0" fontId="6" fillId="0" borderId="0" xfId="0" applyFont="1" applyFill="1" applyBorder="1"/>
    <xf numFmtId="44" fontId="6" fillId="0" borderId="0" xfId="1" applyFont="1" applyFill="1" applyBorder="1"/>
    <xf numFmtId="0" fontId="8" fillId="0" borderId="0" xfId="3" applyAlignment="1">
      <alignment vertical="center"/>
    </xf>
    <xf numFmtId="0" fontId="7" fillId="0" borderId="0" xfId="0" applyFont="1" applyBorder="1" applyAlignment="1">
      <alignment horizontal="left"/>
    </xf>
    <xf numFmtId="9" fontId="2" fillId="4" borderId="27" xfId="2" applyFont="1" applyFill="1" applyBorder="1" applyAlignment="1">
      <alignment horizontal="center"/>
    </xf>
    <xf numFmtId="9" fontId="2" fillId="4" borderId="17" xfId="2" applyFont="1" applyFill="1" applyBorder="1" applyAlignment="1">
      <alignment horizontal="center"/>
    </xf>
    <xf numFmtId="44" fontId="2" fillId="0" borderId="0" xfId="0" applyNumberFormat="1" applyFont="1" applyFill="1" applyBorder="1" applyAlignment="1">
      <alignment horizontal="center"/>
    </xf>
    <xf numFmtId="44" fontId="2" fillId="0" borderId="0" xfId="1" applyFont="1" applyFill="1" applyBorder="1"/>
    <xf numFmtId="9" fontId="2" fillId="0" borderId="0" xfId="2" applyFont="1" applyFill="1" applyBorder="1" applyAlignment="1">
      <alignment horizontal="center"/>
    </xf>
    <xf numFmtId="44" fontId="0" fillId="0" borderId="0" xfId="0" applyNumberFormat="1" applyBorder="1"/>
    <xf numFmtId="44" fontId="1" fillId="0" borderId="0" xfId="1" applyFont="1" applyFill="1" applyBorder="1"/>
    <xf numFmtId="9" fontId="1" fillId="0" borderId="0" xfId="2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164" fontId="1" fillId="0" borderId="0" xfId="2" applyNumberFormat="1" applyFont="1" applyFill="1" applyBorder="1"/>
    <xf numFmtId="0" fontId="0" fillId="11" borderId="46" xfId="0" quotePrefix="1" applyFill="1" applyBorder="1"/>
    <xf numFmtId="0" fontId="0" fillId="0" borderId="18" xfId="0" applyBorder="1"/>
    <xf numFmtId="0" fontId="0" fillId="11" borderId="47" xfId="0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8" xfId="0" applyBorder="1" applyAlignment="1"/>
    <xf numFmtId="0" fontId="0" fillId="0" borderId="9" xfId="0" applyBorder="1" applyAlignment="1"/>
    <xf numFmtId="0" fontId="2" fillId="0" borderId="44" xfId="0" quotePrefix="1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6" fontId="2" fillId="0" borderId="3" xfId="1" applyNumberFormat="1" applyFont="1" applyBorder="1" applyAlignment="1">
      <alignment horizontal="center"/>
    </xf>
    <xf numFmtId="166" fontId="2" fillId="0" borderId="3" xfId="1" applyNumberFormat="1" applyFont="1" applyFill="1" applyBorder="1"/>
    <xf numFmtId="166" fontId="1" fillId="2" borderId="4" xfId="1" applyNumberFormat="1" applyFont="1" applyFill="1" applyBorder="1"/>
    <xf numFmtId="166" fontId="0" fillId="2" borderId="4" xfId="1" applyNumberFormat="1" applyFont="1" applyFill="1" applyBorder="1"/>
    <xf numFmtId="166" fontId="2" fillId="2" borderId="4" xfId="1" applyNumberFormat="1" applyFont="1" applyFill="1" applyBorder="1"/>
    <xf numFmtId="166" fontId="1" fillId="3" borderId="1" xfId="1" applyNumberFormat="1" applyFont="1" applyFill="1" applyBorder="1"/>
    <xf numFmtId="166" fontId="0" fillId="3" borderId="1" xfId="1" applyNumberFormat="1" applyFont="1" applyFill="1" applyBorder="1"/>
    <xf numFmtId="166" fontId="1" fillId="5" borderId="1" xfId="1" applyNumberFormat="1" applyFont="1" applyFill="1" applyBorder="1"/>
    <xf numFmtId="166" fontId="0" fillId="5" borderId="1" xfId="1" applyNumberFormat="1" applyFont="1" applyFill="1" applyBorder="1"/>
    <xf numFmtId="166" fontId="1" fillId="4" borderId="1" xfId="1" applyNumberFormat="1" applyFont="1" applyFill="1" applyBorder="1"/>
    <xf numFmtId="166" fontId="0" fillId="4" borderId="1" xfId="1" applyNumberFormat="1" applyFont="1" applyFill="1" applyBorder="1"/>
    <xf numFmtId="166" fontId="1" fillId="6" borderId="1" xfId="1" applyNumberFormat="1" applyFont="1" applyFill="1" applyBorder="1"/>
    <xf numFmtId="166" fontId="0" fillId="6" borderId="1" xfId="1" applyNumberFormat="1" applyFont="1" applyFill="1" applyBorder="1"/>
    <xf numFmtId="166" fontId="2" fillId="6" borderId="1" xfId="1" applyNumberFormat="1" applyFont="1" applyFill="1" applyBorder="1"/>
    <xf numFmtId="166" fontId="1" fillId="8" borderId="1" xfId="1" applyNumberFormat="1" applyFont="1" applyFill="1" applyBorder="1"/>
    <xf numFmtId="166" fontId="0" fillId="8" borderId="1" xfId="1" applyNumberFormat="1" applyFont="1" applyFill="1" applyBorder="1"/>
    <xf numFmtId="166" fontId="2" fillId="8" borderId="1" xfId="1" applyNumberFormat="1" applyFont="1" applyFill="1" applyBorder="1"/>
    <xf numFmtId="166" fontId="0" fillId="2" borderId="1" xfId="1" applyNumberFormat="1" applyFont="1" applyFill="1" applyBorder="1"/>
    <xf numFmtId="166" fontId="2" fillId="2" borderId="1" xfId="1" applyNumberFormat="1" applyFont="1" applyFill="1" applyBorder="1"/>
    <xf numFmtId="166" fontId="2" fillId="3" borderId="4" xfId="1" applyNumberFormat="1" applyFont="1" applyFill="1" applyBorder="1"/>
    <xf numFmtId="166" fontId="0" fillId="3" borderId="2" xfId="1" applyNumberFormat="1" applyFont="1" applyFill="1" applyBorder="1"/>
    <xf numFmtId="166" fontId="0" fillId="3" borderId="4" xfId="1" applyNumberFormat="1" applyFont="1" applyFill="1" applyBorder="1"/>
    <xf numFmtId="166" fontId="2" fillId="3" borderId="1" xfId="1" applyNumberFormat="1" applyFont="1" applyFill="1" applyBorder="1"/>
    <xf numFmtId="166" fontId="0" fillId="4" borderId="4" xfId="1" applyNumberFormat="1" applyFont="1" applyFill="1" applyBorder="1"/>
    <xf numFmtId="166" fontId="2" fillId="4" borderId="4" xfId="1" applyNumberFormat="1" applyFont="1" applyFill="1" applyBorder="1"/>
    <xf numFmtId="166" fontId="2" fillId="4" borderId="1" xfId="1" applyNumberFormat="1" applyFont="1" applyFill="1" applyBorder="1"/>
    <xf numFmtId="166" fontId="0" fillId="7" borderId="4" xfId="1" applyNumberFormat="1" applyFont="1" applyFill="1" applyBorder="1"/>
    <xf numFmtId="166" fontId="2" fillId="7" borderId="4" xfId="1" applyNumberFormat="1" applyFont="1" applyFill="1" applyBorder="1"/>
    <xf numFmtId="166" fontId="0" fillId="7" borderId="41" xfId="1" applyNumberFormat="1" applyFont="1" applyFill="1" applyBorder="1"/>
    <xf numFmtId="166" fontId="2" fillId="7" borderId="41" xfId="1" applyNumberFormat="1" applyFont="1" applyFill="1" applyBorder="1"/>
    <xf numFmtId="166" fontId="0" fillId="10" borderId="1" xfId="1" applyNumberFormat="1" applyFont="1" applyFill="1" applyBorder="1"/>
    <xf numFmtId="166" fontId="2" fillId="10" borderId="1" xfId="1" applyNumberFormat="1" applyFont="1" applyFill="1" applyBorder="1"/>
    <xf numFmtId="166" fontId="0" fillId="10" borderId="19" xfId="1" applyNumberFormat="1" applyFont="1" applyFill="1" applyBorder="1"/>
    <xf numFmtId="166" fontId="2" fillId="10" borderId="19" xfId="1" applyNumberFormat="1" applyFont="1" applyFill="1" applyBorder="1"/>
    <xf numFmtId="166" fontId="0" fillId="9" borderId="1" xfId="1" applyNumberFormat="1" applyFont="1" applyFill="1" applyBorder="1"/>
    <xf numFmtId="166" fontId="2" fillId="9" borderId="1" xfId="1" applyNumberFormat="1" applyFont="1" applyFill="1" applyBorder="1"/>
    <xf numFmtId="166" fontId="0" fillId="11" borderId="19" xfId="1" applyNumberFormat="1" applyFont="1" applyFill="1" applyBorder="1"/>
    <xf numFmtId="166" fontId="7" fillId="13" borderId="3" xfId="1" applyNumberFormat="1" applyFont="1" applyFill="1" applyBorder="1" applyAlignment="1">
      <alignment horizontal="center"/>
    </xf>
    <xf numFmtId="166" fontId="7" fillId="12" borderId="3" xfId="1" applyNumberFormat="1" applyFont="1" applyFill="1" applyBorder="1" applyAlignment="1">
      <alignment horizontal="center"/>
    </xf>
    <xf numFmtId="166" fontId="1" fillId="0" borderId="3" xfId="1" applyNumberFormat="1" applyFont="1" applyFill="1" applyBorder="1"/>
    <xf numFmtId="166" fontId="1" fillId="8" borderId="19" xfId="1" applyNumberFormat="1" applyFont="1" applyFill="1" applyBorder="1"/>
    <xf numFmtId="166" fontId="2" fillId="8" borderId="19" xfId="1" applyNumberFormat="1" applyFont="1" applyFill="1" applyBorder="1"/>
    <xf numFmtId="166" fontId="7" fillId="12" borderId="24" xfId="1" applyNumberFormat="1" applyFont="1" applyFill="1" applyBorder="1" applyAlignment="1">
      <alignment horizontal="center"/>
    </xf>
    <xf numFmtId="166" fontId="2" fillId="11" borderId="46" xfId="1" applyNumberFormat="1" applyFont="1" applyFill="1" applyBorder="1"/>
    <xf numFmtId="166" fontId="7" fillId="0" borderId="46" xfId="1" applyNumberFormat="1" applyFont="1" applyBorder="1" applyAlignment="1">
      <alignment horizontal="center"/>
    </xf>
    <xf numFmtId="166" fontId="7" fillId="0" borderId="48" xfId="1" applyNumberFormat="1" applyFont="1" applyBorder="1" applyAlignment="1">
      <alignment horizontal="center"/>
    </xf>
    <xf numFmtId="166" fontId="7" fillId="0" borderId="25" xfId="1" applyNumberFormat="1" applyFont="1" applyBorder="1" applyAlignment="1">
      <alignment horizontal="center"/>
    </xf>
    <xf numFmtId="166" fontId="9" fillId="0" borderId="31" xfId="0" applyNumberFormat="1" applyFont="1" applyBorder="1" applyAlignment="1">
      <alignment horizontal="center"/>
    </xf>
    <xf numFmtId="166" fontId="9" fillId="0" borderId="25" xfId="0" applyNumberFormat="1" applyFont="1" applyBorder="1" applyAlignment="1">
      <alignment horizontal="center"/>
    </xf>
    <xf numFmtId="166" fontId="7" fillId="13" borderId="24" xfId="1" applyNumberFormat="1" applyFont="1" applyFill="1" applyBorder="1" applyAlignment="1">
      <alignment horizontal="center"/>
    </xf>
    <xf numFmtId="166" fontId="2" fillId="11" borderId="35" xfId="1" applyNumberFormat="1" applyFont="1" applyFill="1" applyBorder="1"/>
  </cellXfs>
  <cellStyles count="4">
    <cellStyle name="Lien hypertexte" xfId="3" builtinId="8"/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sor.gouv.qc.ca/budget-de-depenses/budget-de-depenses-2013-201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98"/>
  <sheetViews>
    <sheetView tabSelected="1" workbookViewId="0">
      <selection activeCell="G12" sqref="G12"/>
    </sheetView>
  </sheetViews>
  <sheetFormatPr baseColWidth="10" defaultRowHeight="15" x14ac:dyDescent="0.25"/>
  <cols>
    <col min="2" max="2" width="5.7109375" customWidth="1"/>
    <col min="3" max="3" width="29.5703125" customWidth="1"/>
    <col min="4" max="6" width="19.7109375" customWidth="1"/>
    <col min="7" max="7" width="8.140625" customWidth="1"/>
    <col min="8" max="8" width="9.7109375" customWidth="1"/>
    <col min="9" max="9" width="29.7109375" customWidth="1"/>
    <col min="10" max="10" width="22.42578125" customWidth="1"/>
    <col min="11" max="11" width="22.85546875" customWidth="1"/>
    <col min="12" max="12" width="19.7109375" customWidth="1"/>
    <col min="13" max="13" width="15.7109375" customWidth="1"/>
    <col min="14" max="14" width="8.7109375" customWidth="1"/>
  </cols>
  <sheetData>
    <row r="2" spans="1:16" x14ac:dyDescent="0.25">
      <c r="C2" s="9" t="s">
        <v>52</v>
      </c>
    </row>
    <row r="3" spans="1:16" x14ac:dyDescent="0.25">
      <c r="C3" s="124" t="s">
        <v>53</v>
      </c>
    </row>
    <row r="4" spans="1:16" x14ac:dyDescent="0.25">
      <c r="A4" s="112" t="s">
        <v>54</v>
      </c>
    </row>
    <row r="5" spans="1:16" ht="15.75" thickBot="1" x14ac:dyDescent="0.3">
      <c r="I5" s="118"/>
      <c r="J5" s="118"/>
      <c r="K5" s="118"/>
      <c r="L5" s="118"/>
      <c r="M5" s="118"/>
      <c r="N5" s="118"/>
      <c r="O5" s="118"/>
      <c r="P5" s="118"/>
    </row>
    <row r="6" spans="1:16" ht="18.75" x14ac:dyDescent="0.3">
      <c r="B6" s="61" t="s">
        <v>57</v>
      </c>
      <c r="C6" s="34"/>
      <c r="D6" s="34"/>
      <c r="E6" s="34"/>
      <c r="F6" s="34"/>
      <c r="G6" s="35"/>
      <c r="I6" s="118"/>
      <c r="J6" s="118"/>
      <c r="K6" s="118"/>
      <c r="L6" s="118"/>
      <c r="M6" s="118"/>
      <c r="N6" s="118"/>
      <c r="O6" s="118"/>
      <c r="P6" s="118"/>
    </row>
    <row r="7" spans="1:16" ht="15.75" thickBot="1" x14ac:dyDescent="0.3">
      <c r="B7" s="64"/>
      <c r="C7" s="37"/>
      <c r="D7" s="143" t="s">
        <v>25</v>
      </c>
      <c r="E7" s="144"/>
      <c r="F7" s="145"/>
      <c r="G7" s="38"/>
      <c r="I7" s="118"/>
      <c r="J7" s="118"/>
      <c r="K7" s="118"/>
      <c r="L7" s="118"/>
      <c r="M7" s="118"/>
      <c r="N7" s="118"/>
      <c r="O7" s="118"/>
      <c r="P7" s="118"/>
    </row>
    <row r="8" spans="1:16" ht="18.75" x14ac:dyDescent="0.3">
      <c r="B8" s="7" t="s">
        <v>26</v>
      </c>
      <c r="C8" s="65" t="s">
        <v>45</v>
      </c>
      <c r="D8" s="39" t="s">
        <v>1</v>
      </c>
      <c r="E8" s="39" t="s">
        <v>2</v>
      </c>
      <c r="F8" s="39" t="s">
        <v>3</v>
      </c>
      <c r="G8" s="40" t="s">
        <v>4</v>
      </c>
      <c r="I8" s="120"/>
      <c r="J8" s="128"/>
      <c r="K8" s="129"/>
      <c r="L8" s="130"/>
      <c r="M8" s="110"/>
      <c r="N8" s="110"/>
      <c r="O8" s="118"/>
      <c r="P8" s="118"/>
    </row>
    <row r="9" spans="1:16" ht="17.25" x14ac:dyDescent="0.3">
      <c r="B9" s="41">
        <v>19</v>
      </c>
      <c r="C9" s="115" t="s">
        <v>50</v>
      </c>
      <c r="D9" s="159">
        <v>31258258</v>
      </c>
      <c r="E9" s="159">
        <v>30219232</v>
      </c>
      <c r="F9" s="160">
        <f t="shared" ref="F9" si="0">+D9-E9</f>
        <v>1039026</v>
      </c>
      <c r="G9" s="70">
        <f t="shared" ref="G9" si="1">F9/E9</f>
        <v>3.4382938653106737E-2</v>
      </c>
      <c r="I9" s="116"/>
      <c r="J9" s="119"/>
      <c r="K9" s="120"/>
      <c r="L9" s="121"/>
      <c r="M9" s="120"/>
      <c r="N9" s="32"/>
      <c r="O9" s="118"/>
      <c r="P9" s="118"/>
    </row>
    <row r="10" spans="1:16" ht="17.25" x14ac:dyDescent="0.3">
      <c r="B10" s="67">
        <v>163</v>
      </c>
      <c r="C10" s="30" t="s">
        <v>0</v>
      </c>
      <c r="D10" s="111"/>
      <c r="E10" s="3"/>
      <c r="F10" s="3"/>
      <c r="G10" s="71"/>
      <c r="I10" s="116"/>
      <c r="J10" s="118"/>
      <c r="K10" s="118"/>
      <c r="L10" s="122"/>
      <c r="M10" s="118"/>
      <c r="N10" s="118"/>
      <c r="O10" s="118"/>
      <c r="P10" s="118"/>
    </row>
    <row r="11" spans="1:16" ht="17.25" x14ac:dyDescent="0.3">
      <c r="B11" s="8"/>
      <c r="C11" s="18" t="s">
        <v>37</v>
      </c>
      <c r="D11" s="161">
        <v>382925</v>
      </c>
      <c r="E11" s="162">
        <v>542175</v>
      </c>
      <c r="F11" s="163">
        <f t="shared" ref="F11:F48" si="2">+D11-E11</f>
        <v>-159250</v>
      </c>
      <c r="G11" s="72">
        <f t="shared" ref="G11:G48" si="3">F11/E11</f>
        <v>-0.29372435099368283</v>
      </c>
      <c r="I11" s="116"/>
      <c r="J11" s="31"/>
      <c r="K11" s="120"/>
      <c r="L11" s="123"/>
      <c r="M11" s="120"/>
      <c r="N11" s="118"/>
      <c r="O11" s="118"/>
      <c r="P11" s="118"/>
    </row>
    <row r="12" spans="1:16" ht="17.25" x14ac:dyDescent="0.3">
      <c r="B12" s="8"/>
      <c r="C12" s="16" t="s">
        <v>38</v>
      </c>
      <c r="D12" s="164">
        <v>21682740</v>
      </c>
      <c r="E12" s="165">
        <v>21494128</v>
      </c>
      <c r="F12" s="165">
        <f t="shared" si="2"/>
        <v>188612</v>
      </c>
      <c r="G12" s="73">
        <f t="shared" si="3"/>
        <v>8.7750477711866243E-3</v>
      </c>
      <c r="I12" s="116"/>
      <c r="J12" s="31"/>
      <c r="K12" s="120"/>
      <c r="L12" s="123"/>
      <c r="M12" s="120"/>
      <c r="N12" s="118"/>
      <c r="O12" s="118"/>
      <c r="P12" s="118"/>
    </row>
    <row r="13" spans="1:16" ht="17.25" x14ac:dyDescent="0.3">
      <c r="B13" s="8"/>
      <c r="C13" s="19" t="s">
        <v>39</v>
      </c>
      <c r="D13" s="166">
        <v>13030</v>
      </c>
      <c r="E13" s="167">
        <v>13022</v>
      </c>
      <c r="F13" s="167">
        <f t="shared" ref="F13" si="4">+D13-E13</f>
        <v>8</v>
      </c>
      <c r="G13" s="74">
        <f t="shared" ref="G13" si="5">F13/E13</f>
        <v>6.1434495469205963E-4</v>
      </c>
      <c r="I13" s="116"/>
      <c r="J13" s="31"/>
      <c r="K13" s="120"/>
      <c r="L13" s="123"/>
      <c r="M13" s="120"/>
      <c r="N13" s="118"/>
      <c r="O13" s="118"/>
      <c r="P13" s="118"/>
    </row>
    <row r="14" spans="1:16" ht="17.25" x14ac:dyDescent="0.3">
      <c r="B14" s="8"/>
      <c r="C14" s="20" t="s">
        <v>40</v>
      </c>
      <c r="D14" s="168">
        <v>9115513</v>
      </c>
      <c r="E14" s="169">
        <v>8480598</v>
      </c>
      <c r="F14" s="169">
        <f t="shared" si="2"/>
        <v>634915</v>
      </c>
      <c r="G14" s="75">
        <f t="shared" si="3"/>
        <v>7.4866772366759982E-2</v>
      </c>
      <c r="I14" s="116"/>
      <c r="J14" s="31"/>
      <c r="K14" s="120"/>
      <c r="L14" s="123"/>
      <c r="M14" s="120"/>
      <c r="N14" s="118"/>
      <c r="O14" s="118"/>
      <c r="P14" s="118"/>
    </row>
    <row r="15" spans="1:16" ht="17.25" x14ac:dyDescent="0.3">
      <c r="B15" s="8"/>
      <c r="C15" s="21" t="s">
        <v>41</v>
      </c>
      <c r="D15" s="170">
        <v>29419</v>
      </c>
      <c r="E15" s="171">
        <v>30022</v>
      </c>
      <c r="F15" s="172">
        <f t="shared" si="2"/>
        <v>-603</v>
      </c>
      <c r="G15" s="76">
        <f t="shared" si="3"/>
        <v>-2.0085270801412296E-2</v>
      </c>
      <c r="I15" s="116"/>
      <c r="J15" s="31"/>
      <c r="K15" s="120"/>
      <c r="L15" s="123"/>
      <c r="M15" s="120"/>
      <c r="N15" s="118"/>
      <c r="O15" s="118"/>
      <c r="P15" s="118"/>
    </row>
    <row r="16" spans="1:16" ht="17.25" x14ac:dyDescent="0.3">
      <c r="B16" s="8"/>
      <c r="C16" s="22" t="s">
        <v>42</v>
      </c>
      <c r="D16" s="173">
        <v>50439</v>
      </c>
      <c r="E16" s="174">
        <v>52068</v>
      </c>
      <c r="F16" s="175">
        <f t="shared" si="2"/>
        <v>-1629</v>
      </c>
      <c r="G16" s="77">
        <f t="shared" si="3"/>
        <v>-3.1286010601521086E-2</v>
      </c>
      <c r="I16" s="116"/>
      <c r="J16" s="31"/>
      <c r="K16" s="120"/>
      <c r="L16" s="123"/>
      <c r="M16" s="120"/>
      <c r="N16" s="118"/>
      <c r="O16" s="118"/>
      <c r="P16" s="118"/>
    </row>
    <row r="17" spans="2:16" x14ac:dyDescent="0.25">
      <c r="B17" s="8"/>
      <c r="C17" s="4"/>
      <c r="D17" s="6"/>
      <c r="E17" s="6"/>
      <c r="F17" s="6"/>
      <c r="G17" s="78"/>
      <c r="I17" s="118"/>
      <c r="J17" s="118"/>
      <c r="K17" s="31"/>
      <c r="L17" s="31"/>
      <c r="M17" s="31"/>
      <c r="N17" s="32"/>
      <c r="O17" s="118"/>
      <c r="P17" s="118"/>
    </row>
    <row r="18" spans="2:16" x14ac:dyDescent="0.25">
      <c r="B18" s="67">
        <v>164</v>
      </c>
      <c r="C18" s="17" t="s">
        <v>31</v>
      </c>
      <c r="D18" s="4"/>
      <c r="E18" s="4"/>
      <c r="F18" s="4"/>
      <c r="G18" s="79"/>
      <c r="I18" s="118"/>
      <c r="J18" s="120"/>
      <c r="K18" s="120"/>
      <c r="L18" s="118"/>
      <c r="M18" s="120"/>
      <c r="N18" s="32"/>
      <c r="O18" s="118"/>
      <c r="P18" s="118"/>
    </row>
    <row r="19" spans="2:16" x14ac:dyDescent="0.25">
      <c r="B19" s="8"/>
      <c r="C19" s="11" t="s">
        <v>27</v>
      </c>
      <c r="D19" s="176">
        <v>254289</v>
      </c>
      <c r="E19" s="176">
        <v>419567</v>
      </c>
      <c r="F19" s="177">
        <f t="shared" ref="F19" si="6">+D19-E19</f>
        <v>-165278</v>
      </c>
      <c r="G19" s="72">
        <f t="shared" ref="G19" si="7">F19/E19</f>
        <v>-0.39392516570654984</v>
      </c>
    </row>
    <row r="20" spans="2:16" x14ac:dyDescent="0.25">
      <c r="B20" s="67">
        <v>172</v>
      </c>
      <c r="C20" s="12" t="s">
        <v>29</v>
      </c>
      <c r="D20" s="176">
        <v>0</v>
      </c>
      <c r="E20" s="176">
        <v>173800</v>
      </c>
      <c r="F20" s="177">
        <f t="shared" si="2"/>
        <v>-173800</v>
      </c>
      <c r="G20" s="80">
        <f t="shared" si="3"/>
        <v>-1</v>
      </c>
    </row>
    <row r="21" spans="2:16" x14ac:dyDescent="0.25">
      <c r="B21" s="8"/>
      <c r="C21" s="4"/>
      <c r="D21" s="6"/>
      <c r="E21" s="6"/>
      <c r="F21" s="6"/>
      <c r="G21" s="78"/>
    </row>
    <row r="22" spans="2:16" x14ac:dyDescent="0.25">
      <c r="B22" s="67">
        <v>165</v>
      </c>
      <c r="C22" s="16" t="s">
        <v>32</v>
      </c>
      <c r="D22" s="4"/>
      <c r="E22" s="4"/>
      <c r="F22" s="10"/>
      <c r="G22" s="79"/>
    </row>
    <row r="23" spans="2:16" x14ac:dyDescent="0.25">
      <c r="B23" s="8"/>
      <c r="C23" s="13" t="s">
        <v>28</v>
      </c>
      <c r="D23" s="165">
        <v>93474</v>
      </c>
      <c r="E23" s="165">
        <v>100506</v>
      </c>
      <c r="F23" s="178">
        <f t="shared" ref="F23" si="8">+D23-E23</f>
        <v>-7032</v>
      </c>
      <c r="G23" s="81">
        <f t="shared" ref="G23" si="9">F23/E23</f>
        <v>-6.9965972180765321E-2</v>
      </c>
    </row>
    <row r="24" spans="2:16" x14ac:dyDescent="0.25">
      <c r="B24" s="8"/>
      <c r="C24" s="13" t="s">
        <v>5</v>
      </c>
      <c r="D24" s="165">
        <v>17402558</v>
      </c>
      <c r="E24" s="165">
        <v>17074580</v>
      </c>
      <c r="F24" s="165">
        <f t="shared" si="2"/>
        <v>327978</v>
      </c>
      <c r="G24" s="73">
        <f t="shared" si="3"/>
        <v>1.9208554471032376E-2</v>
      </c>
      <c r="I24" s="4"/>
      <c r="J24" s="4"/>
      <c r="K24" s="4"/>
      <c r="L24" s="4"/>
      <c r="M24" s="4"/>
      <c r="N24" s="4"/>
    </row>
    <row r="25" spans="2:16" x14ac:dyDescent="0.25">
      <c r="B25" s="8"/>
      <c r="C25" s="13" t="s">
        <v>6</v>
      </c>
      <c r="D25" s="179">
        <v>492309</v>
      </c>
      <c r="E25" s="179">
        <v>480304</v>
      </c>
      <c r="F25" s="179">
        <f t="shared" si="2"/>
        <v>12005</v>
      </c>
      <c r="G25" s="82">
        <f t="shared" si="3"/>
        <v>2.4994586761717581E-2</v>
      </c>
      <c r="I25" s="4"/>
      <c r="J25" s="4"/>
      <c r="K25" s="6"/>
      <c r="L25" s="6"/>
      <c r="M25" s="6"/>
      <c r="N25" s="5"/>
    </row>
    <row r="26" spans="2:16" ht="24" customHeight="1" x14ac:dyDescent="0.25">
      <c r="B26" s="67">
        <v>172</v>
      </c>
      <c r="C26" s="23" t="s">
        <v>30</v>
      </c>
      <c r="D26" s="29"/>
      <c r="E26" s="28"/>
      <c r="F26" s="28"/>
      <c r="G26" s="83"/>
      <c r="I26" s="4"/>
      <c r="J26" s="4"/>
      <c r="K26" s="6"/>
      <c r="L26" s="6"/>
      <c r="M26" s="6"/>
      <c r="N26" s="5"/>
    </row>
    <row r="27" spans="2:16" x14ac:dyDescent="0.25">
      <c r="B27" s="8"/>
      <c r="C27" s="13" t="s">
        <v>6</v>
      </c>
      <c r="D27" s="180">
        <v>467682</v>
      </c>
      <c r="E27" s="180">
        <v>457194</v>
      </c>
      <c r="F27" s="180">
        <f t="shared" si="2"/>
        <v>10488</v>
      </c>
      <c r="G27" s="84">
        <f t="shared" si="3"/>
        <v>2.2939933594929067E-2</v>
      </c>
      <c r="I27" s="4"/>
      <c r="J27" s="4"/>
      <c r="K27" s="6"/>
      <c r="L27" s="6"/>
      <c r="M27" s="6"/>
      <c r="N27" s="5"/>
    </row>
    <row r="28" spans="2:16" x14ac:dyDescent="0.25">
      <c r="B28" s="8"/>
      <c r="C28" s="13" t="s">
        <v>11</v>
      </c>
      <c r="D28" s="165">
        <v>65022</v>
      </c>
      <c r="E28" s="165">
        <v>63998</v>
      </c>
      <c r="F28" s="165">
        <f t="shared" si="2"/>
        <v>1024</v>
      </c>
      <c r="G28" s="73">
        <f t="shared" si="3"/>
        <v>1.6000500015625488E-2</v>
      </c>
      <c r="I28" s="4"/>
      <c r="J28" s="4"/>
      <c r="K28" s="6"/>
      <c r="L28" s="6"/>
      <c r="M28" s="6"/>
      <c r="N28" s="5"/>
    </row>
    <row r="29" spans="2:16" x14ac:dyDescent="0.25">
      <c r="B29" s="8"/>
      <c r="C29" s="13" t="s">
        <v>12</v>
      </c>
      <c r="D29" s="165">
        <v>254526</v>
      </c>
      <c r="E29" s="165">
        <v>235926</v>
      </c>
      <c r="F29" s="165">
        <f t="shared" si="2"/>
        <v>18600</v>
      </c>
      <c r="G29" s="73">
        <f t="shared" si="3"/>
        <v>7.8838279799598177E-2</v>
      </c>
      <c r="I29" s="4"/>
      <c r="J29" s="4"/>
      <c r="K29" s="6"/>
      <c r="L29" s="6"/>
      <c r="M29" s="6"/>
      <c r="N29" s="5"/>
    </row>
    <row r="30" spans="2:16" x14ac:dyDescent="0.25">
      <c r="B30" s="8"/>
      <c r="C30" s="13" t="s">
        <v>13</v>
      </c>
      <c r="D30" s="165">
        <v>249369</v>
      </c>
      <c r="E30" s="165">
        <v>242857</v>
      </c>
      <c r="F30" s="165">
        <f t="shared" si="2"/>
        <v>6512</v>
      </c>
      <c r="G30" s="73">
        <f t="shared" si="3"/>
        <v>2.6814133420078483E-2</v>
      </c>
      <c r="I30" s="4"/>
      <c r="J30" s="4"/>
      <c r="K30" s="6"/>
      <c r="L30" s="6"/>
      <c r="M30" s="6"/>
      <c r="N30" s="5"/>
    </row>
    <row r="31" spans="2:16" x14ac:dyDescent="0.25">
      <c r="B31" s="8"/>
      <c r="C31" s="13" t="s">
        <v>14</v>
      </c>
      <c r="D31" s="179">
        <v>88103</v>
      </c>
      <c r="E31" s="179">
        <v>85688</v>
      </c>
      <c r="F31" s="179">
        <f t="shared" si="2"/>
        <v>2415</v>
      </c>
      <c r="G31" s="82">
        <f t="shared" si="3"/>
        <v>2.818364298384838E-2</v>
      </c>
      <c r="I31" s="4"/>
      <c r="J31" s="4"/>
      <c r="K31" s="6"/>
      <c r="L31" s="6"/>
      <c r="M31" s="6"/>
      <c r="N31" s="5"/>
    </row>
    <row r="32" spans="2:16" ht="24" customHeight="1" x14ac:dyDescent="0.25">
      <c r="B32" s="67">
        <v>173</v>
      </c>
      <c r="C32" s="27" t="s">
        <v>15</v>
      </c>
      <c r="D32" s="28"/>
      <c r="E32" s="28"/>
      <c r="F32" s="28"/>
      <c r="G32" s="83"/>
      <c r="I32" s="4"/>
      <c r="J32" s="4"/>
      <c r="K32" s="6"/>
      <c r="L32" s="6"/>
      <c r="M32" s="6"/>
      <c r="N32" s="5"/>
    </row>
    <row r="33" spans="2:14" x14ac:dyDescent="0.25">
      <c r="B33" s="8"/>
      <c r="C33" s="13" t="s">
        <v>16</v>
      </c>
      <c r="D33" s="180">
        <v>20473660</v>
      </c>
      <c r="E33" s="180">
        <v>20067090</v>
      </c>
      <c r="F33" s="180">
        <f t="shared" ref="F33:F38" si="10">+D33-E33</f>
        <v>406570</v>
      </c>
      <c r="G33" s="84">
        <f t="shared" ref="G33:G38" si="11">F33/E33</f>
        <v>2.0260536031881056E-2</v>
      </c>
      <c r="I33" s="4"/>
      <c r="J33" s="4"/>
      <c r="K33" s="6"/>
      <c r="L33" s="6"/>
      <c r="M33" s="6"/>
      <c r="N33" s="5"/>
    </row>
    <row r="34" spans="2:14" x14ac:dyDescent="0.25">
      <c r="B34" s="8"/>
      <c r="C34" s="13" t="s">
        <v>17</v>
      </c>
      <c r="D34" s="165">
        <v>560258</v>
      </c>
      <c r="E34" s="165">
        <v>547329</v>
      </c>
      <c r="F34" s="165">
        <f t="shared" si="10"/>
        <v>12929</v>
      </c>
      <c r="G34" s="73">
        <f t="shared" si="11"/>
        <v>2.3621989699065826E-2</v>
      </c>
      <c r="I34" s="4"/>
      <c r="J34" s="4"/>
      <c r="K34" s="6"/>
      <c r="L34" s="6"/>
      <c r="M34" s="6"/>
      <c r="N34" s="5"/>
    </row>
    <row r="35" spans="2:14" x14ac:dyDescent="0.25">
      <c r="B35" s="8"/>
      <c r="C35" s="13" t="s">
        <v>18</v>
      </c>
      <c r="D35" s="165">
        <v>9355108</v>
      </c>
      <c r="E35" s="165">
        <v>8720257</v>
      </c>
      <c r="F35" s="179">
        <f t="shared" si="10"/>
        <v>634851</v>
      </c>
      <c r="G35" s="82">
        <f t="shared" si="11"/>
        <v>7.2801868110079784E-2</v>
      </c>
      <c r="I35" s="4"/>
      <c r="J35" s="4"/>
      <c r="K35" s="6"/>
      <c r="L35" s="6"/>
      <c r="M35" s="6"/>
      <c r="N35" s="5"/>
    </row>
    <row r="36" spans="2:14" ht="24" customHeight="1" x14ac:dyDescent="0.25">
      <c r="B36" s="8"/>
      <c r="C36" s="42" t="s">
        <v>43</v>
      </c>
      <c r="D36" s="26"/>
      <c r="E36" s="26"/>
      <c r="F36" s="28"/>
      <c r="G36" s="83"/>
      <c r="I36" s="4"/>
      <c r="J36" s="4"/>
      <c r="K36" s="6"/>
      <c r="L36" s="6"/>
      <c r="M36" s="6"/>
      <c r="N36" s="5"/>
    </row>
    <row r="37" spans="2:14" x14ac:dyDescent="0.25">
      <c r="B37" s="8"/>
      <c r="C37" s="13" t="s">
        <v>19</v>
      </c>
      <c r="D37" s="165">
        <v>21706467</v>
      </c>
      <c r="E37" s="165">
        <v>20757501</v>
      </c>
      <c r="F37" s="180">
        <f t="shared" si="10"/>
        <v>948966</v>
      </c>
      <c r="G37" s="84">
        <f t="shared" si="11"/>
        <v>4.5716774866107437E-2</v>
      </c>
      <c r="I37" s="4"/>
      <c r="J37" s="4"/>
      <c r="K37" s="6"/>
      <c r="L37" s="6"/>
      <c r="M37" s="6"/>
      <c r="N37" s="5"/>
    </row>
    <row r="38" spans="2:14" x14ac:dyDescent="0.25">
      <c r="B38" s="8"/>
      <c r="C38" s="13" t="s">
        <v>20</v>
      </c>
      <c r="D38" s="165">
        <v>4817691</v>
      </c>
      <c r="E38" s="165">
        <v>4942950</v>
      </c>
      <c r="F38" s="181">
        <f t="shared" si="10"/>
        <v>-125259</v>
      </c>
      <c r="G38" s="85">
        <f t="shared" si="11"/>
        <v>-2.5340940126847327E-2</v>
      </c>
      <c r="I38" s="4"/>
      <c r="J38" s="4"/>
      <c r="K38" s="6"/>
      <c r="L38" s="6"/>
      <c r="M38" s="6"/>
      <c r="N38" s="5"/>
    </row>
    <row r="39" spans="2:14" x14ac:dyDescent="0.25">
      <c r="B39" s="8"/>
      <c r="C39" s="4"/>
      <c r="D39" s="6"/>
      <c r="E39" s="6"/>
      <c r="F39" s="6"/>
      <c r="G39" s="78"/>
      <c r="I39" s="4"/>
      <c r="J39" s="4"/>
      <c r="K39" s="6"/>
      <c r="L39" s="6"/>
      <c r="M39" s="6"/>
      <c r="N39" s="5"/>
    </row>
    <row r="40" spans="2:14" x14ac:dyDescent="0.25">
      <c r="B40" s="67">
        <v>168</v>
      </c>
      <c r="C40" s="20" t="s">
        <v>33</v>
      </c>
      <c r="D40" s="10"/>
      <c r="E40" s="10"/>
      <c r="F40" s="10"/>
      <c r="G40" s="79"/>
      <c r="I40" s="4"/>
      <c r="J40" s="4"/>
      <c r="K40" s="6"/>
      <c r="L40" s="6"/>
      <c r="M40" s="6"/>
      <c r="N40" s="5"/>
    </row>
    <row r="41" spans="2:14" x14ac:dyDescent="0.25">
      <c r="B41" s="8"/>
      <c r="C41" s="14" t="s">
        <v>7</v>
      </c>
      <c r="D41" s="182">
        <v>6097792</v>
      </c>
      <c r="E41" s="182">
        <v>5515992</v>
      </c>
      <c r="F41" s="183">
        <f t="shared" si="2"/>
        <v>581800</v>
      </c>
      <c r="G41" s="126">
        <f t="shared" si="3"/>
        <v>0.10547513484428549</v>
      </c>
      <c r="I41" s="4"/>
      <c r="J41" s="4"/>
      <c r="K41" s="6"/>
      <c r="L41" s="6"/>
      <c r="M41" s="6"/>
      <c r="N41" s="5"/>
    </row>
    <row r="42" spans="2:14" x14ac:dyDescent="0.25">
      <c r="B42" s="8"/>
      <c r="C42" s="14" t="s">
        <v>8</v>
      </c>
      <c r="D42" s="169">
        <v>53392</v>
      </c>
      <c r="E42" s="169">
        <v>48516</v>
      </c>
      <c r="F42" s="184">
        <f t="shared" si="2"/>
        <v>4876</v>
      </c>
      <c r="G42" s="127">
        <f t="shared" si="3"/>
        <v>0.10050292686948635</v>
      </c>
      <c r="I42" s="4"/>
      <c r="J42" s="4"/>
      <c r="K42" s="6"/>
      <c r="L42" s="6"/>
      <c r="M42" s="6"/>
      <c r="N42" s="5"/>
    </row>
    <row r="43" spans="2:14" x14ac:dyDescent="0.25">
      <c r="B43" s="8"/>
      <c r="C43" s="14" t="s">
        <v>9</v>
      </c>
      <c r="D43" s="169">
        <v>176382</v>
      </c>
      <c r="E43" s="169">
        <v>171824</v>
      </c>
      <c r="F43" s="169">
        <f t="shared" si="2"/>
        <v>4558</v>
      </c>
      <c r="G43" s="75">
        <f t="shared" si="3"/>
        <v>2.6527144054381228E-2</v>
      </c>
      <c r="I43" s="4"/>
      <c r="J43" s="4"/>
      <c r="K43" s="6"/>
      <c r="L43" s="6"/>
      <c r="M43" s="6"/>
      <c r="N43" s="5"/>
    </row>
    <row r="44" spans="2:14" x14ac:dyDescent="0.25">
      <c r="B44" s="8"/>
      <c r="C44" s="14" t="s">
        <v>10</v>
      </c>
      <c r="D44" s="169">
        <v>2446592</v>
      </c>
      <c r="E44" s="169">
        <v>2420321</v>
      </c>
      <c r="F44" s="169">
        <f t="shared" si="2"/>
        <v>26271</v>
      </c>
      <c r="G44" s="75">
        <f t="shared" si="3"/>
        <v>1.0854345353364285E-2</v>
      </c>
      <c r="I44" s="4"/>
      <c r="J44" s="4"/>
      <c r="K44" s="6"/>
      <c r="L44" s="6"/>
      <c r="M44" s="6"/>
      <c r="N44" s="5"/>
    </row>
    <row r="45" spans="2:14" x14ac:dyDescent="0.25">
      <c r="B45" s="8"/>
      <c r="C45" s="4"/>
      <c r="D45" s="6"/>
      <c r="E45" s="6"/>
      <c r="F45" s="6"/>
      <c r="G45" s="78"/>
      <c r="I45" s="4"/>
      <c r="J45" s="4"/>
      <c r="K45" s="6"/>
      <c r="L45" s="6"/>
      <c r="M45" s="6"/>
      <c r="N45" s="5"/>
    </row>
    <row r="46" spans="2:14" x14ac:dyDescent="0.25">
      <c r="B46" s="67">
        <v>170</v>
      </c>
      <c r="C46" s="24" t="s">
        <v>34</v>
      </c>
      <c r="D46" s="10"/>
      <c r="E46" s="10"/>
      <c r="F46" s="10"/>
      <c r="G46" s="79"/>
      <c r="I46" s="4"/>
      <c r="J46" s="4"/>
      <c r="K46" s="6"/>
      <c r="L46" s="6"/>
      <c r="M46" s="6"/>
      <c r="N46" s="5"/>
    </row>
    <row r="47" spans="2:14" x14ac:dyDescent="0.25">
      <c r="B47" s="8"/>
      <c r="C47" s="15" t="s">
        <v>35</v>
      </c>
      <c r="D47" s="185">
        <v>29419</v>
      </c>
      <c r="E47" s="185">
        <v>30022</v>
      </c>
      <c r="F47" s="186">
        <f t="shared" si="2"/>
        <v>-603</v>
      </c>
      <c r="G47" s="86">
        <f t="shared" si="3"/>
        <v>-2.0085270801412296E-2</v>
      </c>
      <c r="I47" s="4"/>
      <c r="J47" s="4"/>
      <c r="K47" s="6"/>
      <c r="L47" s="6"/>
      <c r="M47" s="6"/>
      <c r="N47" s="5"/>
    </row>
    <row r="48" spans="2:14" ht="15.75" thickBot="1" x14ac:dyDescent="0.3">
      <c r="B48" s="107">
        <v>172</v>
      </c>
      <c r="C48" s="108" t="s">
        <v>36</v>
      </c>
      <c r="D48" s="187">
        <v>0</v>
      </c>
      <c r="E48" s="187">
        <v>773.5</v>
      </c>
      <c r="F48" s="188">
        <f t="shared" si="2"/>
        <v>-773.5</v>
      </c>
      <c r="G48" s="109">
        <f t="shared" si="3"/>
        <v>-1</v>
      </c>
      <c r="I48" s="4"/>
      <c r="J48" s="4"/>
      <c r="K48" s="6"/>
      <c r="L48" s="6"/>
      <c r="M48" s="6"/>
      <c r="N48" s="5"/>
    </row>
    <row r="49" spans="2:14" ht="30" customHeight="1" thickTop="1" x14ac:dyDescent="0.3">
      <c r="B49" s="46"/>
      <c r="C49" s="104" t="s">
        <v>44</v>
      </c>
      <c r="D49" s="105" t="s">
        <v>1</v>
      </c>
      <c r="E49" s="105" t="s">
        <v>2</v>
      </c>
      <c r="F49" s="105" t="s">
        <v>3</v>
      </c>
      <c r="G49" s="106" t="s">
        <v>4</v>
      </c>
      <c r="H49" s="4"/>
      <c r="I49" s="4"/>
      <c r="J49" s="4"/>
      <c r="K49" s="6"/>
      <c r="L49" s="6"/>
      <c r="M49" s="6"/>
      <c r="N49" s="5"/>
    </row>
    <row r="50" spans="2:14" ht="22.5" customHeight="1" x14ac:dyDescent="0.25">
      <c r="B50" s="68">
        <v>189</v>
      </c>
      <c r="C50" s="48" t="s">
        <v>21</v>
      </c>
      <c r="D50" s="45"/>
      <c r="E50" s="45"/>
      <c r="F50" s="44"/>
      <c r="G50" s="88"/>
      <c r="H50" s="4"/>
      <c r="I50" s="4"/>
      <c r="J50" s="4"/>
      <c r="K50" s="6"/>
      <c r="L50" s="6"/>
      <c r="M50" s="6"/>
      <c r="N50" s="5"/>
    </row>
    <row r="51" spans="2:14" x14ac:dyDescent="0.25">
      <c r="B51" s="46"/>
      <c r="C51" s="49" t="s">
        <v>49</v>
      </c>
      <c r="D51" s="69"/>
      <c r="E51" s="44"/>
      <c r="F51" s="44"/>
      <c r="G51" s="88"/>
      <c r="H51" s="4"/>
      <c r="I51" s="4"/>
      <c r="J51" s="4"/>
      <c r="K51" s="6"/>
      <c r="L51" s="6"/>
      <c r="M51" s="6"/>
      <c r="N51" s="5"/>
    </row>
    <row r="52" spans="2:14" x14ac:dyDescent="0.25">
      <c r="B52" s="46"/>
      <c r="C52" s="50" t="s">
        <v>46</v>
      </c>
      <c r="D52" s="189">
        <v>8500</v>
      </c>
      <c r="E52" s="189">
        <v>9684</v>
      </c>
      <c r="F52" s="190">
        <f t="shared" ref="F52:F58" si="12">+D52-E52</f>
        <v>-1184</v>
      </c>
      <c r="G52" s="89">
        <f t="shared" ref="G52:G58" si="13">F52/E52</f>
        <v>-0.12226352746798844</v>
      </c>
      <c r="H52" s="4"/>
      <c r="I52" s="4"/>
      <c r="J52" s="4"/>
      <c r="K52" s="6"/>
      <c r="L52" s="6"/>
      <c r="M52" s="6"/>
      <c r="N52" s="5"/>
    </row>
    <row r="53" spans="2:14" x14ac:dyDescent="0.25">
      <c r="B53" s="46"/>
      <c r="C53" s="50" t="s">
        <v>47</v>
      </c>
      <c r="D53" s="189">
        <v>74592</v>
      </c>
      <c r="E53" s="189">
        <v>86907</v>
      </c>
      <c r="F53" s="190">
        <f t="shared" si="12"/>
        <v>-12315</v>
      </c>
      <c r="G53" s="89">
        <f t="shared" si="13"/>
        <v>-0.14170319997238429</v>
      </c>
      <c r="H53" s="4"/>
      <c r="I53" s="4"/>
      <c r="J53" s="4"/>
      <c r="K53" s="6"/>
      <c r="L53" s="6"/>
      <c r="M53" s="6"/>
      <c r="N53" s="5"/>
    </row>
    <row r="54" spans="2:14" ht="24" customHeight="1" x14ac:dyDescent="0.25">
      <c r="B54" s="46"/>
      <c r="C54" s="51" t="s">
        <v>15</v>
      </c>
      <c r="D54" s="44"/>
      <c r="E54" s="44"/>
      <c r="F54" s="44"/>
      <c r="G54" s="88"/>
      <c r="H54" s="4"/>
      <c r="I54" s="4"/>
      <c r="J54" s="4"/>
      <c r="K54" s="6"/>
      <c r="L54" s="6"/>
      <c r="M54" s="6"/>
      <c r="N54" s="5"/>
    </row>
    <row r="55" spans="2:14" x14ac:dyDescent="0.25">
      <c r="B55" s="46"/>
      <c r="C55" s="50" t="s">
        <v>48</v>
      </c>
      <c r="D55" s="189">
        <v>550</v>
      </c>
      <c r="E55" s="189">
        <v>726</v>
      </c>
      <c r="F55" s="190">
        <f t="shared" si="12"/>
        <v>-176</v>
      </c>
      <c r="G55" s="89">
        <f t="shared" si="13"/>
        <v>-0.24242424242424243</v>
      </c>
      <c r="H55" s="4"/>
      <c r="I55" s="4"/>
      <c r="J55" s="4"/>
      <c r="K55" s="6"/>
      <c r="L55" s="6"/>
      <c r="M55" s="6"/>
      <c r="N55" s="5"/>
    </row>
    <row r="56" spans="2:14" x14ac:dyDescent="0.25">
      <c r="B56" s="46"/>
      <c r="C56" s="50" t="s">
        <v>22</v>
      </c>
      <c r="D56" s="189">
        <v>86634</v>
      </c>
      <c r="E56" s="189">
        <v>106921</v>
      </c>
      <c r="F56" s="190">
        <f t="shared" si="12"/>
        <v>-20287</v>
      </c>
      <c r="G56" s="89">
        <f t="shared" si="13"/>
        <v>-0.18973821793660739</v>
      </c>
      <c r="H56" s="4"/>
      <c r="I56" s="4"/>
      <c r="J56" s="4"/>
      <c r="K56" s="6"/>
      <c r="L56" s="6"/>
      <c r="M56" s="6"/>
      <c r="N56" s="5"/>
    </row>
    <row r="57" spans="2:14" x14ac:dyDescent="0.25">
      <c r="B57" s="46"/>
      <c r="C57" s="50" t="s">
        <v>17</v>
      </c>
      <c r="D57" s="189">
        <v>850</v>
      </c>
      <c r="E57" s="189">
        <v>1110</v>
      </c>
      <c r="F57" s="190">
        <f t="shared" si="12"/>
        <v>-260</v>
      </c>
      <c r="G57" s="89">
        <f t="shared" si="13"/>
        <v>-0.23423423423423423</v>
      </c>
      <c r="H57" s="4"/>
      <c r="I57" s="4"/>
      <c r="J57" s="4"/>
      <c r="K57" s="6"/>
      <c r="L57" s="6"/>
      <c r="M57" s="6"/>
      <c r="N57" s="5"/>
    </row>
    <row r="58" spans="2:14" ht="15.75" thickBot="1" x14ac:dyDescent="0.3">
      <c r="B58" s="47"/>
      <c r="C58" s="52" t="s">
        <v>18</v>
      </c>
      <c r="D58" s="191">
        <v>10466</v>
      </c>
      <c r="E58" s="191">
        <v>12561</v>
      </c>
      <c r="F58" s="192">
        <f t="shared" si="12"/>
        <v>-2095</v>
      </c>
      <c r="G58" s="90">
        <f t="shared" si="13"/>
        <v>-0.16678608391051669</v>
      </c>
      <c r="H58" s="4"/>
      <c r="I58" s="4"/>
      <c r="J58" s="4"/>
      <c r="K58" s="6"/>
      <c r="L58" s="6"/>
      <c r="M58" s="6"/>
      <c r="N58" s="5"/>
    </row>
    <row r="59" spans="2:14" ht="15.75" thickBot="1" x14ac:dyDescent="0.3">
      <c r="F59" s="2"/>
      <c r="G59" s="87"/>
      <c r="I59" s="4"/>
      <c r="J59" s="4"/>
      <c r="K59" s="6"/>
      <c r="L59" s="6"/>
      <c r="M59" s="6"/>
      <c r="N59" s="5"/>
    </row>
    <row r="60" spans="2:14" ht="18.75" x14ac:dyDescent="0.3">
      <c r="B60" s="61" t="s">
        <v>56</v>
      </c>
      <c r="C60" s="34"/>
      <c r="D60" s="62"/>
      <c r="E60" s="62"/>
      <c r="F60" s="62"/>
      <c r="G60" s="91"/>
      <c r="I60" s="4"/>
      <c r="J60" s="4"/>
      <c r="K60" s="6"/>
      <c r="L60" s="6"/>
      <c r="M60" s="6"/>
      <c r="N60" s="5"/>
    </row>
    <row r="61" spans="2:14" ht="15.75" thickBot="1" x14ac:dyDescent="0.3">
      <c r="B61" s="63"/>
      <c r="C61" s="4"/>
      <c r="D61" s="146" t="s">
        <v>25</v>
      </c>
      <c r="E61" s="147"/>
      <c r="F61" s="148"/>
      <c r="G61" s="92"/>
      <c r="I61" s="4"/>
      <c r="J61" s="4"/>
      <c r="K61" s="6"/>
      <c r="L61" s="6"/>
      <c r="M61" s="6"/>
      <c r="N61" s="5"/>
    </row>
    <row r="62" spans="2:14" ht="18.75" x14ac:dyDescent="0.3">
      <c r="B62" s="7" t="s">
        <v>26</v>
      </c>
      <c r="C62" s="66" t="s">
        <v>45</v>
      </c>
      <c r="D62" s="39" t="s">
        <v>1</v>
      </c>
      <c r="E62" s="39" t="s">
        <v>2</v>
      </c>
      <c r="F62" s="39" t="s">
        <v>3</v>
      </c>
      <c r="G62" s="40" t="s">
        <v>4</v>
      </c>
      <c r="I62" s="4"/>
      <c r="J62" s="4"/>
      <c r="K62" s="6"/>
      <c r="L62" s="6"/>
      <c r="M62" s="6"/>
      <c r="N62" s="5"/>
    </row>
    <row r="63" spans="2:14" x14ac:dyDescent="0.25">
      <c r="B63" s="58">
        <v>30</v>
      </c>
      <c r="C63" s="25" t="s">
        <v>24</v>
      </c>
      <c r="D63" s="193">
        <v>23255</v>
      </c>
      <c r="E63" s="193">
        <v>24518</v>
      </c>
      <c r="F63" s="194">
        <f>+D63-E63</f>
        <v>-1263</v>
      </c>
      <c r="G63" s="93">
        <f>F63/E63</f>
        <v>-5.1513173994616197E-2</v>
      </c>
      <c r="I63" s="4"/>
      <c r="J63" s="4"/>
      <c r="K63" s="6"/>
      <c r="L63" s="6"/>
      <c r="M63" s="6"/>
      <c r="N63" s="5"/>
    </row>
    <row r="64" spans="2:14" ht="15.75" thickBot="1" x14ac:dyDescent="0.3">
      <c r="B64" s="59">
        <v>60</v>
      </c>
      <c r="C64" s="60" t="s">
        <v>23</v>
      </c>
      <c r="D64" s="195">
        <v>1449000</v>
      </c>
      <c r="E64" s="195">
        <v>998000</v>
      </c>
      <c r="F64" s="195">
        <f>+D64-E64</f>
        <v>451000</v>
      </c>
      <c r="G64" s="94">
        <f>F64/E64</f>
        <v>0.45190380761523047</v>
      </c>
      <c r="I64" s="4"/>
      <c r="J64" s="43"/>
      <c r="K64" s="6"/>
      <c r="L64" s="6"/>
      <c r="M64" s="6"/>
      <c r="N64" s="5"/>
    </row>
    <row r="65" spans="2:14" x14ac:dyDescent="0.25">
      <c r="B65" s="33"/>
      <c r="C65" s="4"/>
      <c r="D65" s="2"/>
      <c r="E65" s="2"/>
      <c r="F65" s="2"/>
      <c r="G65" s="1"/>
      <c r="I65" s="4"/>
      <c r="J65" s="4"/>
      <c r="K65" s="6"/>
      <c r="L65" s="6"/>
      <c r="M65" s="6"/>
      <c r="N65" s="5"/>
    </row>
    <row r="66" spans="2:14" ht="15.75" thickBot="1" x14ac:dyDescent="0.3">
      <c r="C66" s="4"/>
      <c r="D66" s="6"/>
      <c r="E66" s="6"/>
      <c r="F66" s="6"/>
      <c r="G66" s="5"/>
      <c r="H66" s="4"/>
      <c r="I66" s="4"/>
      <c r="J66" s="4"/>
      <c r="K66" s="6"/>
      <c r="L66" s="6"/>
      <c r="M66" s="6"/>
      <c r="N66" s="5"/>
    </row>
    <row r="67" spans="2:14" ht="18.75" x14ac:dyDescent="0.3">
      <c r="B67" s="61" t="s">
        <v>55</v>
      </c>
      <c r="C67" s="34"/>
      <c r="D67" s="34"/>
      <c r="E67" s="34"/>
      <c r="F67" s="34"/>
      <c r="G67" s="35"/>
      <c r="H67" s="4"/>
      <c r="I67" s="4"/>
      <c r="J67" s="4"/>
      <c r="K67" s="6"/>
      <c r="L67" s="6"/>
      <c r="M67" s="6"/>
      <c r="N67" s="5"/>
    </row>
    <row r="68" spans="2:14" ht="15.75" thickBot="1" x14ac:dyDescent="0.3">
      <c r="B68" s="63"/>
      <c r="C68" s="4"/>
      <c r="D68" s="146" t="s">
        <v>25</v>
      </c>
      <c r="E68" s="147"/>
      <c r="F68" s="148"/>
      <c r="G68" s="36"/>
      <c r="H68" s="4"/>
      <c r="I68" s="4"/>
      <c r="J68" s="4"/>
      <c r="K68" s="6"/>
      <c r="L68" s="6"/>
      <c r="M68" s="6"/>
      <c r="N68" s="5"/>
    </row>
    <row r="69" spans="2:14" ht="18.75" x14ac:dyDescent="0.3">
      <c r="B69" s="53" t="s">
        <v>26</v>
      </c>
      <c r="C69" s="66" t="s">
        <v>45</v>
      </c>
      <c r="D69" s="39" t="s">
        <v>1</v>
      </c>
      <c r="E69" s="39" t="s">
        <v>2</v>
      </c>
      <c r="F69" s="39" t="s">
        <v>3</v>
      </c>
      <c r="G69" s="54" t="s">
        <v>4</v>
      </c>
      <c r="H69" s="4"/>
      <c r="I69" s="4"/>
      <c r="J69" s="4"/>
      <c r="K69" s="6"/>
      <c r="L69" s="6"/>
      <c r="M69" s="6"/>
      <c r="N69" s="5"/>
    </row>
    <row r="70" spans="2:14" ht="17.25" x14ac:dyDescent="0.3">
      <c r="B70" s="55">
        <v>7</v>
      </c>
      <c r="C70" s="115" t="s">
        <v>50</v>
      </c>
      <c r="D70" s="196">
        <v>31258300</v>
      </c>
      <c r="E70" s="197">
        <v>30219200</v>
      </c>
      <c r="F70" s="198">
        <f t="shared" ref="F70" si="14">+D70-E70</f>
        <v>1039100</v>
      </c>
      <c r="G70" s="103">
        <f t="shared" ref="G70" si="15">F70/E70</f>
        <v>3.4385423836501297E-2</v>
      </c>
      <c r="H70" s="4"/>
      <c r="I70" s="4"/>
      <c r="J70" s="4"/>
      <c r="K70" s="6"/>
      <c r="L70" s="6"/>
      <c r="M70" s="6"/>
      <c r="N70" s="5"/>
    </row>
    <row r="71" spans="2:14" x14ac:dyDescent="0.25">
      <c r="B71" s="100">
        <v>61</v>
      </c>
      <c r="C71" s="30" t="s">
        <v>0</v>
      </c>
      <c r="D71" s="101"/>
      <c r="E71" s="102"/>
      <c r="F71" s="102"/>
      <c r="G71" s="95"/>
      <c r="H71" s="4"/>
      <c r="I71" s="4"/>
      <c r="J71" s="4"/>
      <c r="K71" s="6"/>
      <c r="L71" s="6"/>
      <c r="M71" s="6"/>
      <c r="N71" s="5"/>
    </row>
    <row r="72" spans="2:14" x14ac:dyDescent="0.25">
      <c r="B72" s="56"/>
      <c r="C72" s="18" t="s">
        <v>37</v>
      </c>
      <c r="D72" s="161">
        <v>375059</v>
      </c>
      <c r="E72" s="161">
        <v>538291</v>
      </c>
      <c r="F72" s="163">
        <f t="shared" ref="F72:F77" si="16">+D72-E72</f>
        <v>-163232</v>
      </c>
      <c r="G72" s="80">
        <f t="shared" ref="G72:G77" si="17">F72/E72</f>
        <v>-0.30324118367202868</v>
      </c>
      <c r="H72" s="4"/>
      <c r="I72" s="4"/>
      <c r="J72" s="4"/>
      <c r="K72" s="6"/>
      <c r="L72" s="6"/>
      <c r="M72" s="6"/>
      <c r="N72" s="5"/>
    </row>
    <row r="73" spans="2:14" x14ac:dyDescent="0.25">
      <c r="B73" s="56"/>
      <c r="C73" s="16" t="s">
        <v>38</v>
      </c>
      <c r="D73" s="164">
        <v>21682740</v>
      </c>
      <c r="E73" s="164">
        <v>21245829</v>
      </c>
      <c r="F73" s="164">
        <f t="shared" si="16"/>
        <v>436911</v>
      </c>
      <c r="G73" s="96">
        <f t="shared" si="17"/>
        <v>2.0564554106125961E-2</v>
      </c>
      <c r="H73" s="4"/>
      <c r="I73" s="4"/>
      <c r="J73" s="4"/>
      <c r="K73" s="6"/>
      <c r="L73" s="6"/>
      <c r="M73" s="6"/>
      <c r="N73" s="5"/>
    </row>
    <row r="74" spans="2:14" x14ac:dyDescent="0.25">
      <c r="B74" s="56"/>
      <c r="C74" s="19" t="s">
        <v>39</v>
      </c>
      <c r="D74" s="166">
        <v>13067</v>
      </c>
      <c r="E74" s="166">
        <v>13070</v>
      </c>
      <c r="F74" s="166">
        <f t="shared" ref="F74" si="18">+D74-E74</f>
        <v>-3</v>
      </c>
      <c r="G74" s="97">
        <f t="shared" ref="G74" si="19">F74/E74</f>
        <v>-2.2953328232593726E-4</v>
      </c>
      <c r="H74" s="4"/>
      <c r="I74" s="4"/>
      <c r="J74" s="4"/>
      <c r="K74" s="6"/>
      <c r="L74" s="6"/>
      <c r="M74" s="6"/>
      <c r="N74" s="5"/>
    </row>
    <row r="75" spans="2:14" x14ac:dyDescent="0.25">
      <c r="B75" s="56"/>
      <c r="C75" s="20" t="s">
        <v>40</v>
      </c>
      <c r="D75" s="168">
        <v>9115513</v>
      </c>
      <c r="E75" s="168">
        <v>8480598</v>
      </c>
      <c r="F75" s="168">
        <f t="shared" si="16"/>
        <v>634915</v>
      </c>
      <c r="G75" s="98">
        <f t="shared" si="17"/>
        <v>7.4866772366759982E-2</v>
      </c>
      <c r="H75" s="4"/>
      <c r="I75" s="4"/>
      <c r="J75" s="4"/>
      <c r="K75" s="6"/>
      <c r="L75" s="6"/>
      <c r="M75" s="6"/>
      <c r="N75" s="5"/>
    </row>
    <row r="76" spans="2:14" x14ac:dyDescent="0.25">
      <c r="B76" s="56"/>
      <c r="C76" s="21" t="s">
        <v>41</v>
      </c>
      <c r="D76" s="170">
        <v>29419</v>
      </c>
      <c r="E76" s="170">
        <v>30022</v>
      </c>
      <c r="F76" s="172">
        <f t="shared" si="16"/>
        <v>-603</v>
      </c>
      <c r="G76" s="76">
        <f t="shared" si="17"/>
        <v>-2.0085270801412296E-2</v>
      </c>
      <c r="H76" s="4"/>
      <c r="I76" s="4"/>
      <c r="J76" s="4"/>
      <c r="K76" s="6"/>
      <c r="L76" s="6"/>
      <c r="M76" s="6"/>
      <c r="N76" s="5"/>
    </row>
    <row r="77" spans="2:14" ht="15.75" thickBot="1" x14ac:dyDescent="0.3">
      <c r="B77" s="57"/>
      <c r="C77" s="117" t="s">
        <v>42</v>
      </c>
      <c r="D77" s="199">
        <v>42458</v>
      </c>
      <c r="E77" s="199">
        <v>43062</v>
      </c>
      <c r="F77" s="200">
        <f t="shared" si="16"/>
        <v>-604</v>
      </c>
      <c r="G77" s="99">
        <f t="shared" si="17"/>
        <v>-1.4026287678231388E-2</v>
      </c>
      <c r="H77" s="4"/>
      <c r="I77" s="4"/>
      <c r="J77" s="4"/>
      <c r="K77" s="6"/>
      <c r="L77" s="6"/>
      <c r="M77" s="6"/>
      <c r="N77" s="5"/>
    </row>
    <row r="78" spans="2:14" x14ac:dyDescent="0.25">
      <c r="B78" s="33"/>
      <c r="C78" s="4"/>
      <c r="D78" s="6"/>
      <c r="E78" s="6"/>
      <c r="F78" s="6"/>
      <c r="G78" s="5"/>
      <c r="H78" s="4"/>
      <c r="I78" s="4"/>
      <c r="J78" s="4"/>
      <c r="K78" s="6"/>
      <c r="L78" s="6"/>
      <c r="M78" s="6"/>
      <c r="N78" s="5"/>
    </row>
    <row r="79" spans="2:14" ht="18.75" x14ac:dyDescent="0.3">
      <c r="B79" s="113" t="s">
        <v>51</v>
      </c>
      <c r="C79" s="4"/>
      <c r="D79" s="6"/>
      <c r="E79" s="6"/>
      <c r="F79" s="6"/>
      <c r="G79" s="5"/>
      <c r="H79" s="4"/>
      <c r="I79" s="4"/>
      <c r="J79" s="4"/>
      <c r="K79" s="6"/>
      <c r="L79" s="6"/>
      <c r="M79" s="6"/>
      <c r="N79" s="5"/>
    </row>
    <row r="80" spans="2:14" ht="17.25" x14ac:dyDescent="0.3">
      <c r="B80" s="125" t="s">
        <v>58</v>
      </c>
      <c r="C80" s="4"/>
      <c r="D80" s="6"/>
      <c r="E80" s="6"/>
      <c r="F80" s="6"/>
      <c r="G80" s="5"/>
      <c r="H80" s="4"/>
      <c r="I80" s="4"/>
      <c r="J80" s="4"/>
      <c r="K80" s="6"/>
      <c r="L80" s="6"/>
      <c r="M80" s="6"/>
      <c r="N80" s="5"/>
    </row>
    <row r="81" spans="2:14" ht="16.5" thickBot="1" x14ac:dyDescent="0.3">
      <c r="B81" s="114"/>
      <c r="C81" s="4"/>
      <c r="D81" s="146" t="s">
        <v>25</v>
      </c>
      <c r="E81" s="147"/>
      <c r="F81" s="147"/>
      <c r="G81" s="149"/>
      <c r="H81" s="150"/>
      <c r="I81" s="4"/>
      <c r="J81" s="4"/>
      <c r="K81" s="6"/>
      <c r="L81" s="6"/>
      <c r="M81" s="6"/>
      <c r="N81" s="5"/>
    </row>
    <row r="82" spans="2:14" ht="15.75" thickBot="1" x14ac:dyDescent="0.3">
      <c r="B82" s="33"/>
      <c r="C82" s="4"/>
      <c r="D82" s="141" t="s">
        <v>2</v>
      </c>
      <c r="E82" s="151" t="s">
        <v>60</v>
      </c>
      <c r="F82" s="134" t="s">
        <v>63</v>
      </c>
      <c r="G82" s="153" t="s">
        <v>64</v>
      </c>
      <c r="H82" s="154"/>
      <c r="I82" s="4"/>
      <c r="J82" s="4"/>
      <c r="K82" s="6"/>
      <c r="L82" s="6"/>
      <c r="M82" s="6"/>
      <c r="N82" s="5"/>
    </row>
    <row r="83" spans="2:14" ht="18" thickBot="1" x14ac:dyDescent="0.35">
      <c r="B83" s="139">
        <v>7</v>
      </c>
      <c r="C83" s="140" t="s">
        <v>50</v>
      </c>
      <c r="D83" s="201">
        <v>30219200</v>
      </c>
      <c r="E83" s="152"/>
      <c r="F83" s="208">
        <v>31258300</v>
      </c>
      <c r="G83" s="155"/>
      <c r="H83" s="156"/>
      <c r="I83" s="4"/>
      <c r="J83" s="4"/>
      <c r="K83" s="6"/>
      <c r="L83" s="6"/>
      <c r="M83" s="6"/>
      <c r="N83" s="5"/>
    </row>
    <row r="84" spans="2:14" ht="15.75" thickBot="1" x14ac:dyDescent="0.3">
      <c r="B84" s="138">
        <v>60</v>
      </c>
      <c r="C84" s="136" t="s">
        <v>61</v>
      </c>
      <c r="D84" s="202">
        <v>998000</v>
      </c>
      <c r="E84" s="152"/>
      <c r="F84" s="209">
        <v>1449000</v>
      </c>
      <c r="G84" s="157"/>
      <c r="H84" s="158"/>
      <c r="I84" s="4"/>
      <c r="J84" s="4"/>
      <c r="K84" s="6"/>
      <c r="L84" s="6"/>
      <c r="M84" s="6"/>
      <c r="N84" s="5"/>
    </row>
    <row r="85" spans="2:14" ht="18" thickBot="1" x14ac:dyDescent="0.35">
      <c r="B85" s="137"/>
      <c r="C85" s="142" t="s">
        <v>59</v>
      </c>
      <c r="D85" s="203">
        <f>SUM(D83:D84)</f>
        <v>31217200</v>
      </c>
      <c r="E85" s="204">
        <f>(D85*5.7%)+D85</f>
        <v>32996580.399999999</v>
      </c>
      <c r="F85" s="205">
        <f>SUM(F83:F84)</f>
        <v>32707300</v>
      </c>
      <c r="G85" s="206">
        <f>+F85-E85</f>
        <v>-289280.39999999851</v>
      </c>
      <c r="H85" s="207"/>
      <c r="I85" s="4"/>
      <c r="J85" s="4"/>
      <c r="K85" s="6"/>
      <c r="L85" s="6"/>
      <c r="M85" s="6"/>
      <c r="N85" s="5"/>
    </row>
    <row r="86" spans="2:14" x14ac:dyDescent="0.25">
      <c r="B86" s="4"/>
      <c r="C86" s="118"/>
      <c r="D86" s="31"/>
      <c r="E86" s="31"/>
      <c r="F86" s="31"/>
      <c r="G86" s="32"/>
      <c r="H86" s="118"/>
      <c r="I86" s="4"/>
      <c r="J86" s="4"/>
      <c r="K86" s="6"/>
      <c r="L86" s="6"/>
      <c r="M86" s="6"/>
      <c r="N86" s="5"/>
    </row>
    <row r="87" spans="2:14" x14ac:dyDescent="0.25">
      <c r="B87" s="4"/>
      <c r="C87" s="116"/>
      <c r="D87" s="132"/>
      <c r="E87" s="132"/>
      <c r="F87" s="129"/>
      <c r="G87" s="130"/>
      <c r="H87" s="118"/>
      <c r="I87" s="4"/>
      <c r="J87" s="4"/>
      <c r="K87" s="6"/>
      <c r="L87" s="6"/>
      <c r="M87" s="6"/>
      <c r="N87" s="5"/>
    </row>
    <row r="88" spans="2:14" x14ac:dyDescent="0.25">
      <c r="B88" s="4"/>
      <c r="C88" s="116"/>
      <c r="D88" s="132"/>
      <c r="E88" s="132"/>
      <c r="F88" s="132"/>
      <c r="G88" s="133"/>
      <c r="H88" s="118"/>
      <c r="I88" s="4"/>
      <c r="J88" s="4"/>
      <c r="K88" s="6"/>
      <c r="L88" s="6"/>
      <c r="M88" s="6"/>
      <c r="N88" s="5"/>
    </row>
    <row r="89" spans="2:14" x14ac:dyDescent="0.25">
      <c r="B89" s="4"/>
      <c r="C89" s="116" t="s">
        <v>62</v>
      </c>
      <c r="D89" s="132"/>
      <c r="E89" s="132"/>
      <c r="F89" s="135"/>
      <c r="G89" s="133"/>
      <c r="H89" s="118"/>
      <c r="I89" s="4"/>
      <c r="J89" s="4"/>
      <c r="K89" s="6"/>
      <c r="L89" s="6"/>
      <c r="M89" s="6"/>
      <c r="N89" s="5"/>
    </row>
    <row r="90" spans="2:14" x14ac:dyDescent="0.25">
      <c r="B90" s="4"/>
      <c r="C90" s="116"/>
      <c r="D90" s="132"/>
      <c r="E90" s="132"/>
      <c r="F90" s="132"/>
      <c r="G90" s="133"/>
      <c r="H90" s="118"/>
      <c r="I90" s="4"/>
      <c r="K90" s="2"/>
      <c r="L90" s="2"/>
    </row>
    <row r="91" spans="2:14" x14ac:dyDescent="0.25">
      <c r="B91" s="4"/>
      <c r="C91" s="116"/>
      <c r="D91" s="132"/>
      <c r="E91" s="132"/>
      <c r="F91" s="129"/>
      <c r="G91" s="130"/>
      <c r="H91" s="118"/>
      <c r="I91" s="4"/>
      <c r="K91" s="2"/>
      <c r="L91" s="2"/>
    </row>
    <row r="92" spans="2:14" x14ac:dyDescent="0.25">
      <c r="B92" s="4"/>
      <c r="C92" s="116"/>
      <c r="D92" s="132"/>
      <c r="E92" s="132"/>
      <c r="F92" s="129"/>
      <c r="G92" s="130"/>
      <c r="H92" s="118"/>
      <c r="I92" s="4"/>
    </row>
    <row r="93" spans="2:14" x14ac:dyDescent="0.25">
      <c r="B93" s="4"/>
      <c r="C93" s="118"/>
      <c r="D93" s="118"/>
      <c r="E93" s="118"/>
      <c r="F93" s="118"/>
      <c r="G93" s="118"/>
      <c r="H93" s="118"/>
      <c r="I93" s="4"/>
    </row>
    <row r="94" spans="2:14" x14ac:dyDescent="0.25">
      <c r="B94" s="4"/>
      <c r="C94" s="4"/>
      <c r="D94" s="4"/>
      <c r="E94" s="4"/>
      <c r="F94" s="4"/>
      <c r="G94" s="4"/>
      <c r="H94" s="4"/>
      <c r="I94" s="4"/>
    </row>
    <row r="95" spans="2:14" x14ac:dyDescent="0.25">
      <c r="B95" s="4"/>
      <c r="C95" s="4"/>
      <c r="D95" s="4"/>
      <c r="E95" s="4"/>
      <c r="F95" s="131"/>
      <c r="G95" s="4"/>
      <c r="H95" s="4"/>
      <c r="I95" s="4"/>
    </row>
    <row r="96" spans="2:14" x14ac:dyDescent="0.25">
      <c r="B96" s="4"/>
      <c r="C96" s="4"/>
      <c r="D96" s="4"/>
      <c r="E96" s="4"/>
      <c r="F96" s="4"/>
      <c r="G96" s="4"/>
      <c r="H96" s="4"/>
      <c r="I96" s="4"/>
    </row>
    <row r="97" spans="2:9" x14ac:dyDescent="0.25">
      <c r="B97" s="4"/>
      <c r="C97" s="4"/>
      <c r="D97" s="4"/>
      <c r="E97" s="4"/>
      <c r="F97" s="4"/>
      <c r="G97" s="4"/>
      <c r="H97" s="4"/>
      <c r="I97" s="4"/>
    </row>
    <row r="98" spans="2:9" x14ac:dyDescent="0.25">
      <c r="B98" s="4"/>
      <c r="C98" s="4"/>
      <c r="D98" s="4"/>
      <c r="E98" s="4"/>
      <c r="F98" s="4"/>
      <c r="G98" s="4"/>
      <c r="H98" s="4"/>
      <c r="I98" s="4"/>
    </row>
  </sheetData>
  <sheetProtection password="8481" sheet="1" objects="1" scenarios="1"/>
  <mergeCells count="7">
    <mergeCell ref="D7:F7"/>
    <mergeCell ref="D68:F68"/>
    <mergeCell ref="D61:F61"/>
    <mergeCell ref="G85:H85"/>
    <mergeCell ref="D81:H81"/>
    <mergeCell ref="E82:E84"/>
    <mergeCell ref="G82:H84"/>
  </mergeCells>
  <hyperlinks>
    <hyperlink ref="C3" r:id="rId1"/>
  </hyperlinks>
  <pageMargins left="1.6141732283464567" right="0.23622047244094491" top="0.19685039370078741" bottom="0.19685039370078741" header="0.31496062992125984" footer="0.31496062992125984"/>
  <pageSetup scale="50" fitToWidth="0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</dc:creator>
  <cp:lastModifiedBy>Jacques</cp:lastModifiedBy>
  <cp:lastPrinted>2012-12-06T23:55:58Z</cp:lastPrinted>
  <dcterms:created xsi:type="dcterms:W3CDTF">2012-12-06T16:43:14Z</dcterms:created>
  <dcterms:modified xsi:type="dcterms:W3CDTF">2013-01-15T20:42:31Z</dcterms:modified>
</cp:coreProperties>
</file>